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1" documentId="8_{AC656BBB-932F-4590-A153-554311EA5442}" xr6:coauthVersionLast="47" xr6:coauthVersionMax="47" xr10:uidLastSave="{6AB9B691-75C4-4FA8-9468-45C3AC9B75CD}"/>
  <bookViews>
    <workbookView xWindow="28680" yWindow="-120" windowWidth="38640" windowHeight="21120" tabRatio="811" xr2:uid="{00000000-000D-0000-FFFF-FFFF00000000}"/>
  </bookViews>
  <sheets>
    <sheet name="Start" sheetId="14" r:id="rId1"/>
    <sheet name="1" sheetId="60" r:id="rId2"/>
    <sheet name="2" sheetId="93" r:id="rId3"/>
    <sheet name="3" sheetId="61" r:id="rId4"/>
    <sheet name="4" sheetId="62" r:id="rId5"/>
    <sheet name="5" sheetId="63" r:id="rId6"/>
    <sheet name="6" sheetId="64" r:id="rId7"/>
    <sheet name="7" sheetId="65" r:id="rId8"/>
    <sheet name="8" sheetId="66" r:id="rId9"/>
    <sheet name="9" sheetId="69" r:id="rId10"/>
    <sheet name="10" sheetId="67" r:id="rId11"/>
    <sheet name="11" sheetId="70" r:id="rId12"/>
    <sheet name="12" sheetId="71" r:id="rId13"/>
    <sheet name="13" sheetId="72" r:id="rId14"/>
    <sheet name="14" sheetId="73" r:id="rId15"/>
    <sheet name="15" sheetId="74" r:id="rId16"/>
    <sheet name="16" sheetId="75" r:id="rId17"/>
    <sheet name="17" sheetId="76" r:id="rId18"/>
    <sheet name="18" sheetId="78" r:id="rId19"/>
    <sheet name="19" sheetId="79" r:id="rId20"/>
    <sheet name="20" sheetId="80" r:id="rId21"/>
    <sheet name="21" sheetId="94" r:id="rId22"/>
    <sheet name="22" sheetId="81" r:id="rId23"/>
    <sheet name="23" sheetId="82" r:id="rId24"/>
    <sheet name="24" sheetId="83" r:id="rId25"/>
    <sheet name="25" sheetId="84" r:id="rId26"/>
    <sheet name="26" sheetId="85" r:id="rId27"/>
    <sheet name="27" sheetId="87" r:id="rId28"/>
    <sheet name="28" sheetId="89" r:id="rId29"/>
    <sheet name="29" sheetId="90" r:id="rId30"/>
    <sheet name="30" sheetId="95" r:id="rId31"/>
    <sheet name="31" sheetId="20" r:id="rId32"/>
    <sheet name="32" sheetId="92" r:id="rId33"/>
    <sheet name="33" sheetId="13" r:id="rId34"/>
    <sheet name="34" sheetId="12" r:id="rId35"/>
    <sheet name="35" sheetId="17" r:id="rId36"/>
    <sheet name="36" sheetId="16" r:id="rId37"/>
  </sheets>
  <definedNames>
    <definedName name="_f408d64f_STF_Dekoration_1_CN1" localSheetId="21">#REF!</definedName>
    <definedName name="_f408d64f_STF_Dekoration_1_CN1">#REF!</definedName>
    <definedName name="_f408d64f_STF_Fuss_1_CN1" localSheetId="21">#REF!</definedName>
    <definedName name="_f408d64f_STF_Fuss_1_CN1">#REF!</definedName>
    <definedName name="_f408d64f_STF_Koerper_1_CN1" localSheetId="21">#REF!</definedName>
    <definedName name="_f408d64f_STF_Koerper_1_CN1">#REF!</definedName>
    <definedName name="_f408d64f_STF_Tabellenkopf_1_CN1" localSheetId="21">#REF!</definedName>
    <definedName name="_f408d64f_STF_Tabellenkopf_1_CN1">#REF!</definedName>
    <definedName name="_f408d64f_STF_Titel_1_CN1" localSheetId="21">#REF!</definedName>
    <definedName name="_f408d64f_STF_Titel_1_CN1">#REF!</definedName>
    <definedName name="_f408d64f_STF_Vorspalte_1_CN1" localSheetId="21">#REF!</definedName>
    <definedName name="_f408d64f_STF_Vorspalte_1_CN1">#REF!</definedName>
    <definedName name="_xlnm._FilterDatabase" localSheetId="10" hidden="1">'10'!$A$4:$E$1149</definedName>
    <definedName name="_xlnm._FilterDatabase" localSheetId="11" hidden="1">'11'!$A$4:$E$1149</definedName>
    <definedName name="_xlnm._FilterDatabase" localSheetId="12" hidden="1">'12'!$A$4:$E$1149</definedName>
    <definedName name="_xlnm._FilterDatabase" localSheetId="13" hidden="1">'13'!$A$4:$E$1149</definedName>
    <definedName name="_xlnm._FilterDatabase" localSheetId="14" hidden="1">'14'!$A$4:$E$1150</definedName>
    <definedName name="_xlnm._FilterDatabase" localSheetId="15" hidden="1">'15'!$A$4:$E$1150</definedName>
    <definedName name="_xlnm._FilterDatabase" localSheetId="16" hidden="1">'16'!$A$4:$E$1150</definedName>
    <definedName name="_xlnm._FilterDatabase" localSheetId="17" hidden="1">'17'!$A$4:$E$1150</definedName>
    <definedName name="_xlnm._FilterDatabase" localSheetId="18" hidden="1">'18'!$A$4:$E$1150</definedName>
    <definedName name="_xlnm._FilterDatabase" localSheetId="19" hidden="1">'19'!$A$4:$E$1150</definedName>
    <definedName name="_xlnm._FilterDatabase" localSheetId="20" hidden="1">'20'!$A$4:$E$1150</definedName>
    <definedName name="_xlnm._FilterDatabase" localSheetId="21" hidden="1">'21'!$A$4:$E$1150</definedName>
    <definedName name="_xlnm._FilterDatabase" localSheetId="3" hidden="1">'3'!$A$4:$E$1149</definedName>
    <definedName name="_xlnm._FilterDatabase" localSheetId="4" hidden="1">'4'!$A$4:$E$1149</definedName>
    <definedName name="_xlnm._FilterDatabase" localSheetId="5" hidden="1">'5'!$A$4:$E$1149</definedName>
    <definedName name="_xlnm._FilterDatabase" localSheetId="6" hidden="1">'6'!$A$4:$E$1149</definedName>
    <definedName name="_xlnm._FilterDatabase" localSheetId="7" hidden="1">'7'!$A$4:$E$1149</definedName>
    <definedName name="_xlnm._FilterDatabase" localSheetId="8" hidden="1">'8'!$A$4:$E$1149</definedName>
    <definedName name="_xlnm._FilterDatabase" localSheetId="9" hidden="1">'9'!$A$4:$E$1149</definedName>
    <definedName name="ergebnis">Start!#REF!</definedName>
    <definedName name="Gehezu">'36'!$B$75:$B$77</definedName>
    <definedName name="GehezuTastenk">'36'!$B$79:$B$81</definedName>
    <definedName name="Haushaltsbuch" localSheetId="2">#REF!</definedName>
    <definedName name="Haushaltsbuch" localSheetId="21">#REF!</definedName>
    <definedName name="Haushaltsbuch" localSheetId="27">#REF!</definedName>
    <definedName name="Haushaltsbuch" localSheetId="28">#REF!</definedName>
    <definedName name="Haushaltsbuch" localSheetId="29">#REF!</definedName>
    <definedName name="Haushaltsbuch" localSheetId="32">#REF!</definedName>
    <definedName name="Haushaltsbuch">#REF!</definedName>
    <definedName name="Prozent1" localSheetId="21">#REF!</definedName>
    <definedName name="Prozent1" localSheetId="22">'22'!$J$1</definedName>
    <definedName name="Prozent1" localSheetId="23">'23'!$J$1</definedName>
    <definedName name="Prozent1" localSheetId="24">'24'!$J$1</definedName>
    <definedName name="Prozent1" localSheetId="25">'25'!$J$1</definedName>
    <definedName name="Prozent1" localSheetId="26">'26'!$J$1</definedName>
    <definedName name="Prozent1" localSheetId="27">'27'!$J$1</definedName>
    <definedName name="Prozent1" localSheetId="28">'28'!$J$1</definedName>
    <definedName name="Prozent1" localSheetId="29">'29'!$J$1</definedName>
    <definedName name="Prozent1" localSheetId="31">'31'!$J$2</definedName>
    <definedName name="Prozent1" localSheetId="32">'32'!$J$2</definedName>
    <definedName name="Prozent1">#REF!</definedName>
    <definedName name="Prozent2" localSheetId="21">#REF!</definedName>
    <definedName name="Prozent2" localSheetId="22">'22'!$J$2</definedName>
    <definedName name="Prozent2" localSheetId="23">'23'!$J$2</definedName>
    <definedName name="Prozent2" localSheetId="24">'24'!$J$2</definedName>
    <definedName name="Prozent2" localSheetId="25">'25'!$J$2</definedName>
    <definedName name="Prozent2" localSheetId="26">'26'!$J$2</definedName>
    <definedName name="Prozent2" localSheetId="27">'27'!$J$2</definedName>
    <definedName name="Prozent2" localSheetId="28">'28'!$J$2</definedName>
    <definedName name="Prozent2" localSheetId="29">'29'!$J$2</definedName>
    <definedName name="Prozent2" localSheetId="31">'31'!$J$3</definedName>
    <definedName name="Prozent2" localSheetId="32">'32'!$J$3</definedName>
    <definedName name="Prozent2">#REF!</definedName>
    <definedName name="Tabelle">'36'!$B$83:$B$85</definedName>
    <definedName name="test">#REF!</definedName>
    <definedName name="test2">#REF!</definedName>
    <definedName name="test3">#REF!</definedName>
    <definedName name="Wie_kommt_man_schnell_in_die_Zelle_A1?">'36'!$A$17</definedName>
    <definedName name="ZelleA1">'36'!$B$71:$B$73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81" l="1"/>
  <c r="C10" i="95"/>
  <c r="D10" i="95"/>
  <c r="C9" i="95"/>
  <c r="D9" i="95"/>
  <c r="C8" i="95"/>
  <c r="D8" i="95"/>
  <c r="C7" i="95"/>
  <c r="D7" i="95"/>
  <c r="C6" i="95"/>
  <c r="D6" i="95"/>
  <c r="C5" i="95"/>
  <c r="D5" i="95"/>
  <c r="C4" i="95"/>
  <c r="D4" i="95"/>
  <c r="F161" i="94"/>
  <c r="F160" i="94"/>
  <c r="G158" i="94"/>
  <c r="G157" i="94"/>
  <c r="G156" i="94"/>
  <c r="G155" i="94"/>
  <c r="G154" i="94"/>
  <c r="G153" i="94"/>
  <c r="G152" i="94"/>
  <c r="G151" i="94"/>
  <c r="G150" i="94"/>
  <c r="G149" i="94"/>
  <c r="G148" i="94"/>
  <c r="G147" i="94"/>
  <c r="G146" i="94"/>
  <c r="G145" i="94"/>
  <c r="G144" i="94"/>
  <c r="G143" i="94"/>
  <c r="G142" i="94"/>
  <c r="G141" i="94"/>
  <c r="G140" i="94"/>
  <c r="G139" i="94"/>
  <c r="G138" i="94"/>
  <c r="G137" i="94"/>
  <c r="G136" i="94"/>
  <c r="G135" i="94"/>
  <c r="G134" i="94"/>
  <c r="G133" i="94"/>
  <c r="G132" i="94"/>
  <c r="G131" i="94"/>
  <c r="G130" i="94"/>
  <c r="G129" i="94"/>
  <c r="G128" i="94"/>
  <c r="G127" i="94"/>
  <c r="G126" i="94"/>
  <c r="G125" i="94"/>
  <c r="G124" i="94"/>
  <c r="G123" i="94"/>
  <c r="G122" i="94"/>
  <c r="G121" i="94"/>
  <c r="G120" i="94"/>
  <c r="G119" i="94"/>
  <c r="G118" i="94"/>
  <c r="G117" i="94"/>
  <c r="G116" i="94"/>
  <c r="G115" i="94"/>
  <c r="G114" i="94"/>
  <c r="G113" i="94"/>
  <c r="G112" i="94"/>
  <c r="G111" i="94"/>
  <c r="G110" i="94"/>
  <c r="G109" i="94"/>
  <c r="G108" i="94"/>
  <c r="G107" i="94"/>
  <c r="G106" i="94"/>
  <c r="G105" i="94"/>
  <c r="G104" i="94"/>
  <c r="G103" i="94"/>
  <c r="G102" i="94"/>
  <c r="G101" i="94"/>
  <c r="G100" i="94"/>
  <c r="G99" i="94"/>
  <c r="G98" i="94"/>
  <c r="G97" i="94"/>
  <c r="G96" i="94"/>
  <c r="G95" i="94"/>
  <c r="G94" i="94"/>
  <c r="G93" i="94"/>
  <c r="G92" i="94"/>
  <c r="G91" i="94"/>
  <c r="G90" i="94"/>
  <c r="G89" i="94"/>
  <c r="G88" i="94"/>
  <c r="G87" i="94"/>
  <c r="G86" i="94"/>
  <c r="G85" i="94"/>
  <c r="G84" i="94"/>
  <c r="G83" i="94"/>
  <c r="G82" i="94"/>
  <c r="G81" i="94"/>
  <c r="G80" i="94"/>
  <c r="G79" i="94"/>
  <c r="G78" i="94"/>
  <c r="G77" i="94"/>
  <c r="G76" i="94"/>
  <c r="G75" i="94"/>
  <c r="G74" i="94"/>
  <c r="G73" i="94"/>
  <c r="G72" i="94"/>
  <c r="G71" i="94"/>
  <c r="G70" i="94"/>
  <c r="G69" i="94"/>
  <c r="G68" i="94"/>
  <c r="G67" i="94"/>
  <c r="G66" i="94"/>
  <c r="G65" i="94"/>
  <c r="G64" i="94"/>
  <c r="G63" i="94"/>
  <c r="G62" i="94"/>
  <c r="G61" i="94"/>
  <c r="G60" i="94"/>
  <c r="G59" i="94"/>
  <c r="G58" i="94"/>
  <c r="G57" i="94"/>
  <c r="G56" i="94"/>
  <c r="G55" i="94"/>
  <c r="G54" i="94"/>
  <c r="G53" i="94"/>
  <c r="G52" i="94"/>
  <c r="G51" i="94"/>
  <c r="G50" i="94"/>
  <c r="G49" i="94"/>
  <c r="G48" i="94"/>
  <c r="G47" i="94"/>
  <c r="G46" i="94"/>
  <c r="G45" i="94"/>
  <c r="G44" i="94"/>
  <c r="G43" i="94"/>
  <c r="G42" i="94"/>
  <c r="G41" i="94"/>
  <c r="G40" i="94"/>
  <c r="G39" i="94"/>
  <c r="G38" i="94"/>
  <c r="G37" i="94"/>
  <c r="G36" i="94"/>
  <c r="G35" i="94"/>
  <c r="G34" i="94"/>
  <c r="G33" i="94"/>
  <c r="G32" i="94"/>
  <c r="G31" i="94"/>
  <c r="G30" i="94"/>
  <c r="G29" i="94"/>
  <c r="G28" i="94"/>
  <c r="G27" i="94"/>
  <c r="G26" i="94"/>
  <c r="G25" i="94"/>
  <c r="G24" i="94"/>
  <c r="G23" i="94"/>
  <c r="G22" i="94"/>
  <c r="G21" i="94"/>
  <c r="G20" i="94"/>
  <c r="G19" i="94"/>
  <c r="G18" i="94"/>
  <c r="G17" i="94"/>
  <c r="G16" i="94"/>
  <c r="G15" i="94"/>
  <c r="G14" i="94"/>
  <c r="G13" i="94"/>
  <c r="G12" i="94"/>
  <c r="G11" i="94"/>
  <c r="G10" i="94"/>
  <c r="G9" i="94"/>
  <c r="G8" i="94"/>
  <c r="G7" i="94"/>
  <c r="G6" i="94"/>
  <c r="G5" i="94"/>
  <c r="G4" i="94"/>
  <c r="C9" i="93"/>
  <c r="D9" i="93"/>
  <c r="C8" i="93"/>
  <c r="D8" i="93"/>
  <c r="C7" i="93"/>
  <c r="D7" i="93"/>
  <c r="C6" i="93"/>
  <c r="D6" i="93"/>
  <c r="C5" i="93"/>
  <c r="D5" i="93"/>
  <c r="C4" i="93"/>
  <c r="D4" i="93"/>
  <c r="C3" i="93"/>
  <c r="D3" i="93"/>
  <c r="B24" i="92"/>
  <c r="B23" i="92"/>
  <c r="B22" i="92"/>
  <c r="B21" i="92"/>
  <c r="B20" i="92"/>
  <c r="B19" i="92"/>
  <c r="B18" i="92"/>
  <c r="B17" i="92"/>
  <c r="B16" i="92"/>
  <c r="B15" i="92"/>
  <c r="B14" i="92"/>
  <c r="B13" i="92"/>
  <c r="B12" i="92"/>
  <c r="B11" i="92"/>
  <c r="B10" i="92"/>
  <c r="B9" i="92"/>
  <c r="B8" i="92"/>
  <c r="B7" i="92"/>
  <c r="B6" i="92"/>
  <c r="B5" i="92"/>
  <c r="B4" i="92"/>
  <c r="B3" i="92"/>
  <c r="F10" i="90"/>
  <c r="F9" i="90"/>
  <c r="F8" i="90"/>
  <c r="F7" i="90"/>
  <c r="F6" i="90"/>
  <c r="F13" i="90"/>
  <c r="F10" i="89"/>
  <c r="F9" i="89"/>
  <c r="F8" i="89"/>
  <c r="F7" i="89"/>
  <c r="F6" i="89"/>
  <c r="F10" i="87"/>
  <c r="F9" i="87"/>
  <c r="F8" i="87"/>
  <c r="F7" i="87"/>
  <c r="F6" i="87"/>
  <c r="F13" i="87"/>
  <c r="G8" i="90"/>
  <c r="F13" i="89"/>
  <c r="G8" i="89"/>
  <c r="G7" i="90"/>
  <c r="G9" i="90"/>
  <c r="G10" i="90"/>
  <c r="G6" i="90"/>
  <c r="G9" i="89"/>
  <c r="G7" i="89"/>
  <c r="G10" i="89"/>
  <c r="G6" i="89"/>
  <c r="G9" i="87"/>
  <c r="G7" i="87"/>
  <c r="G8" i="87"/>
  <c r="G10" i="87"/>
  <c r="G6" i="87"/>
  <c r="F10" i="85"/>
  <c r="F9" i="85"/>
  <c r="F8" i="85"/>
  <c r="F7" i="85"/>
  <c r="F6" i="85"/>
  <c r="F10" i="84"/>
  <c r="F9" i="84"/>
  <c r="F8" i="84"/>
  <c r="F7" i="84"/>
  <c r="F6" i="84"/>
  <c r="F10" i="83"/>
  <c r="F9" i="83"/>
  <c r="F8" i="83"/>
  <c r="F7" i="83"/>
  <c r="F6" i="83"/>
  <c r="F10" i="82"/>
  <c r="F9" i="82"/>
  <c r="F8" i="82"/>
  <c r="F7" i="82"/>
  <c r="F6" i="82"/>
  <c r="F10" i="81"/>
  <c r="F9" i="81"/>
  <c r="F8" i="81"/>
  <c r="F7" i="81"/>
  <c r="G7" i="81"/>
  <c r="F6" i="81"/>
  <c r="F161" i="80"/>
  <c r="F160" i="80"/>
  <c r="G158" i="80"/>
  <c r="G157" i="80"/>
  <c r="G156" i="80"/>
  <c r="G155" i="80"/>
  <c r="G154" i="80"/>
  <c r="G153" i="80"/>
  <c r="G152" i="80"/>
  <c r="G151" i="80"/>
  <c r="G150" i="80"/>
  <c r="G149" i="80"/>
  <c r="G148" i="80"/>
  <c r="G147" i="80"/>
  <c r="G146" i="80"/>
  <c r="G145" i="80"/>
  <c r="G144" i="80"/>
  <c r="G143" i="80"/>
  <c r="G142" i="80"/>
  <c r="G141" i="80"/>
  <c r="G140" i="80"/>
  <c r="G139" i="80"/>
  <c r="G138" i="80"/>
  <c r="G137" i="80"/>
  <c r="G136" i="80"/>
  <c r="G135" i="80"/>
  <c r="G134" i="80"/>
  <c r="G133" i="80"/>
  <c r="G132" i="80"/>
  <c r="G131" i="80"/>
  <c r="G130" i="80"/>
  <c r="G129" i="80"/>
  <c r="G128" i="80"/>
  <c r="G127" i="80"/>
  <c r="G126" i="80"/>
  <c r="G125" i="80"/>
  <c r="G124" i="80"/>
  <c r="G123" i="80"/>
  <c r="G122" i="80"/>
  <c r="G121" i="80"/>
  <c r="G120" i="80"/>
  <c r="G119" i="80"/>
  <c r="G118" i="80"/>
  <c r="G117" i="80"/>
  <c r="G116" i="80"/>
  <c r="G115" i="80"/>
  <c r="G114" i="80"/>
  <c r="G113" i="80"/>
  <c r="G112" i="80"/>
  <c r="G111" i="80"/>
  <c r="G110" i="80"/>
  <c r="G109" i="80"/>
  <c r="G108" i="80"/>
  <c r="G107" i="80"/>
  <c r="G106" i="80"/>
  <c r="G105" i="80"/>
  <c r="G104" i="80"/>
  <c r="G103" i="80"/>
  <c r="G102" i="80"/>
  <c r="G101" i="80"/>
  <c r="G100" i="80"/>
  <c r="G99" i="80"/>
  <c r="G98" i="80"/>
  <c r="G97" i="80"/>
  <c r="G96" i="80"/>
  <c r="G95" i="80"/>
  <c r="G94" i="80"/>
  <c r="G93" i="80"/>
  <c r="G92" i="80"/>
  <c r="G91" i="80"/>
  <c r="G90" i="80"/>
  <c r="G89" i="80"/>
  <c r="G88" i="80"/>
  <c r="G87" i="80"/>
  <c r="G86" i="80"/>
  <c r="G85" i="80"/>
  <c r="G84" i="80"/>
  <c r="G83" i="80"/>
  <c r="G82" i="80"/>
  <c r="G81" i="80"/>
  <c r="G80" i="80"/>
  <c r="G79" i="80"/>
  <c r="G78" i="80"/>
  <c r="G77" i="80"/>
  <c r="G76" i="80"/>
  <c r="G75" i="80"/>
  <c r="G74" i="80"/>
  <c r="G73" i="80"/>
  <c r="G72" i="80"/>
  <c r="G71" i="80"/>
  <c r="G70" i="80"/>
  <c r="G69" i="80"/>
  <c r="G68" i="80"/>
  <c r="G67" i="80"/>
  <c r="G66" i="80"/>
  <c r="G65" i="80"/>
  <c r="G64" i="80"/>
  <c r="G63" i="80"/>
  <c r="G62" i="80"/>
  <c r="G61" i="80"/>
  <c r="G60" i="80"/>
  <c r="G59" i="80"/>
  <c r="G58" i="80"/>
  <c r="G57" i="80"/>
  <c r="G56" i="80"/>
  <c r="G55" i="80"/>
  <c r="G54" i="80"/>
  <c r="G53" i="80"/>
  <c r="G52" i="80"/>
  <c r="G51" i="80"/>
  <c r="G50" i="80"/>
  <c r="G49" i="80"/>
  <c r="G48" i="80"/>
  <c r="G47" i="80"/>
  <c r="G46" i="80"/>
  <c r="G45" i="80"/>
  <c r="G44" i="80"/>
  <c r="G43" i="80"/>
  <c r="G42" i="80"/>
  <c r="G41" i="80"/>
  <c r="G40" i="80"/>
  <c r="G39" i="80"/>
  <c r="G38" i="80"/>
  <c r="G37" i="80"/>
  <c r="G36" i="80"/>
  <c r="G35" i="80"/>
  <c r="G34" i="80"/>
  <c r="G33" i="80"/>
  <c r="G32" i="80"/>
  <c r="G31" i="80"/>
  <c r="G30" i="80"/>
  <c r="G29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G12" i="80"/>
  <c r="G11" i="80"/>
  <c r="G10" i="80"/>
  <c r="G9" i="80"/>
  <c r="G8" i="80"/>
  <c r="G7" i="80"/>
  <c r="G6" i="80"/>
  <c r="G5" i="80"/>
  <c r="G4" i="80"/>
  <c r="F161" i="79"/>
  <c r="F160" i="79"/>
  <c r="G158" i="79"/>
  <c r="G157" i="79"/>
  <c r="G156" i="79"/>
  <c r="G155" i="79"/>
  <c r="G154" i="79"/>
  <c r="G153" i="79"/>
  <c r="G152" i="79"/>
  <c r="G151" i="79"/>
  <c r="G150" i="79"/>
  <c r="G149" i="79"/>
  <c r="G148" i="79"/>
  <c r="G147" i="79"/>
  <c r="G146" i="79"/>
  <c r="G145" i="79"/>
  <c r="G144" i="79"/>
  <c r="G143" i="79"/>
  <c r="G142" i="79"/>
  <c r="G141" i="79"/>
  <c r="G140" i="79"/>
  <c r="G139" i="79"/>
  <c r="G138" i="79"/>
  <c r="G137" i="79"/>
  <c r="G136" i="79"/>
  <c r="G135" i="79"/>
  <c r="G134" i="79"/>
  <c r="G133" i="79"/>
  <c r="G132" i="79"/>
  <c r="G131" i="79"/>
  <c r="G130" i="79"/>
  <c r="G129" i="79"/>
  <c r="G128" i="79"/>
  <c r="G127" i="79"/>
  <c r="G126" i="79"/>
  <c r="G125" i="79"/>
  <c r="G124" i="79"/>
  <c r="G123" i="79"/>
  <c r="G122" i="79"/>
  <c r="G121" i="79"/>
  <c r="G120" i="79"/>
  <c r="G119" i="79"/>
  <c r="G118" i="79"/>
  <c r="G117" i="79"/>
  <c r="G116" i="79"/>
  <c r="G115" i="79"/>
  <c r="G114" i="79"/>
  <c r="G113" i="79"/>
  <c r="G112" i="79"/>
  <c r="G111" i="79"/>
  <c r="G110" i="79"/>
  <c r="G109" i="79"/>
  <c r="G108" i="79"/>
  <c r="G107" i="79"/>
  <c r="G106" i="79"/>
  <c r="G105" i="79"/>
  <c r="G104" i="79"/>
  <c r="G103" i="79"/>
  <c r="G102" i="79"/>
  <c r="G101" i="79"/>
  <c r="G100" i="79"/>
  <c r="G99" i="79"/>
  <c r="G98" i="79"/>
  <c r="G97" i="79"/>
  <c r="G96" i="79"/>
  <c r="G95" i="79"/>
  <c r="G94" i="79"/>
  <c r="G93" i="79"/>
  <c r="G92" i="79"/>
  <c r="G91" i="79"/>
  <c r="G90" i="79"/>
  <c r="G89" i="79"/>
  <c r="G88" i="79"/>
  <c r="G87" i="79"/>
  <c r="G86" i="79"/>
  <c r="G85" i="79"/>
  <c r="G84" i="79"/>
  <c r="G83" i="79"/>
  <c r="G82" i="79"/>
  <c r="G81" i="79"/>
  <c r="G80" i="79"/>
  <c r="G79" i="79"/>
  <c r="G78" i="79"/>
  <c r="G77" i="79"/>
  <c r="G76" i="79"/>
  <c r="G75" i="79"/>
  <c r="G74" i="79"/>
  <c r="G73" i="79"/>
  <c r="G72" i="79"/>
  <c r="G71" i="79"/>
  <c r="G70" i="79"/>
  <c r="G69" i="79"/>
  <c r="G68" i="79"/>
  <c r="G67" i="79"/>
  <c r="G66" i="79"/>
  <c r="G65" i="79"/>
  <c r="G64" i="79"/>
  <c r="G63" i="79"/>
  <c r="G62" i="79"/>
  <c r="G61" i="79"/>
  <c r="G60" i="79"/>
  <c r="G59" i="79"/>
  <c r="G58" i="79"/>
  <c r="G57" i="79"/>
  <c r="G56" i="79"/>
  <c r="G55" i="79"/>
  <c r="G54" i="79"/>
  <c r="G53" i="79"/>
  <c r="G52" i="79"/>
  <c r="G51" i="79"/>
  <c r="G50" i="79"/>
  <c r="G49" i="79"/>
  <c r="G48" i="79"/>
  <c r="G47" i="79"/>
  <c r="G46" i="79"/>
  <c r="G45" i="79"/>
  <c r="G44" i="79"/>
  <c r="G43" i="79"/>
  <c r="G42" i="79"/>
  <c r="G41" i="79"/>
  <c r="G40" i="79"/>
  <c r="G39" i="79"/>
  <c r="G38" i="79"/>
  <c r="G37" i="79"/>
  <c r="G36" i="79"/>
  <c r="G35" i="79"/>
  <c r="G34" i="79"/>
  <c r="G33" i="79"/>
  <c r="G32" i="79"/>
  <c r="G31" i="79"/>
  <c r="G30" i="79"/>
  <c r="G29" i="79"/>
  <c r="G28" i="79"/>
  <c r="G27" i="79"/>
  <c r="G26" i="79"/>
  <c r="G25" i="79"/>
  <c r="G24" i="79"/>
  <c r="G23" i="79"/>
  <c r="G22" i="79"/>
  <c r="G21" i="79"/>
  <c r="G20" i="79"/>
  <c r="G19" i="79"/>
  <c r="G18" i="79"/>
  <c r="G17" i="79"/>
  <c r="G16" i="79"/>
  <c r="G15" i="79"/>
  <c r="G14" i="79"/>
  <c r="G13" i="79"/>
  <c r="G12" i="79"/>
  <c r="G11" i="79"/>
  <c r="G10" i="79"/>
  <c r="G9" i="79"/>
  <c r="G8" i="79"/>
  <c r="G7" i="79"/>
  <c r="G6" i="79"/>
  <c r="G5" i="79"/>
  <c r="G4" i="79"/>
  <c r="F161" i="78"/>
  <c r="F160" i="78"/>
  <c r="G158" i="78"/>
  <c r="G157" i="78"/>
  <c r="G156" i="78"/>
  <c r="G155" i="78"/>
  <c r="G154" i="78"/>
  <c r="G153" i="78"/>
  <c r="G152" i="78"/>
  <c r="G151" i="78"/>
  <c r="G150" i="78"/>
  <c r="G149" i="78"/>
  <c r="G148" i="78"/>
  <c r="G147" i="78"/>
  <c r="G146" i="78"/>
  <c r="G145" i="78"/>
  <c r="G144" i="78"/>
  <c r="G143" i="78"/>
  <c r="G142" i="78"/>
  <c r="G141" i="78"/>
  <c r="G140" i="78"/>
  <c r="G139" i="78"/>
  <c r="G138" i="78"/>
  <c r="G137" i="78"/>
  <c r="G136" i="78"/>
  <c r="G135" i="78"/>
  <c r="G134" i="78"/>
  <c r="G133" i="78"/>
  <c r="G132" i="78"/>
  <c r="G131" i="78"/>
  <c r="G130" i="78"/>
  <c r="G129" i="78"/>
  <c r="G128" i="78"/>
  <c r="G127" i="78"/>
  <c r="G126" i="78"/>
  <c r="G125" i="78"/>
  <c r="G124" i="78"/>
  <c r="G123" i="78"/>
  <c r="G122" i="78"/>
  <c r="G121" i="78"/>
  <c r="G120" i="78"/>
  <c r="G119" i="78"/>
  <c r="G118" i="78"/>
  <c r="G117" i="78"/>
  <c r="G116" i="78"/>
  <c r="G115" i="78"/>
  <c r="G114" i="78"/>
  <c r="G113" i="78"/>
  <c r="G112" i="78"/>
  <c r="G111" i="78"/>
  <c r="G110" i="78"/>
  <c r="G109" i="78"/>
  <c r="G108" i="78"/>
  <c r="G107" i="78"/>
  <c r="G106" i="78"/>
  <c r="G105" i="78"/>
  <c r="G104" i="78"/>
  <c r="G103" i="78"/>
  <c r="G102" i="78"/>
  <c r="G101" i="78"/>
  <c r="G100" i="78"/>
  <c r="G99" i="78"/>
  <c r="G98" i="78"/>
  <c r="G97" i="78"/>
  <c r="G96" i="78"/>
  <c r="G95" i="78"/>
  <c r="G94" i="78"/>
  <c r="G93" i="78"/>
  <c r="G92" i="78"/>
  <c r="G91" i="78"/>
  <c r="G90" i="78"/>
  <c r="G89" i="78"/>
  <c r="G88" i="78"/>
  <c r="G87" i="78"/>
  <c r="G86" i="78"/>
  <c r="G85" i="78"/>
  <c r="G84" i="78"/>
  <c r="G83" i="78"/>
  <c r="G82" i="78"/>
  <c r="G81" i="78"/>
  <c r="G80" i="78"/>
  <c r="G79" i="78"/>
  <c r="G78" i="78"/>
  <c r="G77" i="78"/>
  <c r="G76" i="78"/>
  <c r="G75" i="78"/>
  <c r="G74" i="78"/>
  <c r="G73" i="78"/>
  <c r="G72" i="78"/>
  <c r="G71" i="78"/>
  <c r="G70" i="78"/>
  <c r="G69" i="78"/>
  <c r="G68" i="78"/>
  <c r="G67" i="78"/>
  <c r="G66" i="78"/>
  <c r="G65" i="78"/>
  <c r="G64" i="78"/>
  <c r="G63" i="78"/>
  <c r="G62" i="78"/>
  <c r="G61" i="78"/>
  <c r="G60" i="78"/>
  <c r="G59" i="78"/>
  <c r="G58" i="78"/>
  <c r="G57" i="78"/>
  <c r="G56" i="78"/>
  <c r="G55" i="78"/>
  <c r="G54" i="78"/>
  <c r="G53" i="78"/>
  <c r="G52" i="78"/>
  <c r="G51" i="78"/>
  <c r="G50" i="78"/>
  <c r="G49" i="78"/>
  <c r="G48" i="78"/>
  <c r="G47" i="78"/>
  <c r="G46" i="78"/>
  <c r="G45" i="78"/>
  <c r="G44" i="78"/>
  <c r="G43" i="78"/>
  <c r="G42" i="78"/>
  <c r="G41" i="78"/>
  <c r="G40" i="78"/>
  <c r="G39" i="78"/>
  <c r="G38" i="78"/>
  <c r="G37" i="78"/>
  <c r="G36" i="78"/>
  <c r="G35" i="78"/>
  <c r="G34" i="78"/>
  <c r="G33" i="78"/>
  <c r="G32" i="78"/>
  <c r="G31" i="78"/>
  <c r="G30" i="78"/>
  <c r="G29" i="78"/>
  <c r="G28" i="78"/>
  <c r="G27" i="78"/>
  <c r="G26" i="78"/>
  <c r="G25" i="78"/>
  <c r="G24" i="78"/>
  <c r="G23" i="78"/>
  <c r="G22" i="78"/>
  <c r="G21" i="78"/>
  <c r="G20" i="78"/>
  <c r="G19" i="78"/>
  <c r="G18" i="78"/>
  <c r="G17" i="78"/>
  <c r="G16" i="78"/>
  <c r="G15" i="78"/>
  <c r="G14" i="78"/>
  <c r="G13" i="78"/>
  <c r="G12" i="78"/>
  <c r="G11" i="78"/>
  <c r="G10" i="78"/>
  <c r="G9" i="78"/>
  <c r="G8" i="78"/>
  <c r="G7" i="78"/>
  <c r="G6" i="78"/>
  <c r="G5" i="78"/>
  <c r="G4" i="78"/>
  <c r="F161" i="76"/>
  <c r="F160" i="76"/>
  <c r="G158" i="76"/>
  <c r="G157" i="76"/>
  <c r="G156" i="76"/>
  <c r="G155" i="76"/>
  <c r="G154" i="76"/>
  <c r="G153" i="76"/>
  <c r="G152" i="76"/>
  <c r="G151" i="76"/>
  <c r="G150" i="76"/>
  <c r="G149" i="76"/>
  <c r="G148" i="76"/>
  <c r="G147" i="76"/>
  <c r="G146" i="76"/>
  <c r="G145" i="76"/>
  <c r="G144" i="76"/>
  <c r="G143" i="76"/>
  <c r="G142" i="76"/>
  <c r="G141" i="76"/>
  <c r="G140" i="76"/>
  <c r="G139" i="76"/>
  <c r="G138" i="76"/>
  <c r="G137" i="76"/>
  <c r="G136" i="76"/>
  <c r="G135" i="76"/>
  <c r="G134" i="76"/>
  <c r="G133" i="76"/>
  <c r="G132" i="76"/>
  <c r="G131" i="76"/>
  <c r="G130" i="76"/>
  <c r="G129" i="76"/>
  <c r="G128" i="76"/>
  <c r="G127" i="76"/>
  <c r="G126" i="76"/>
  <c r="G125" i="76"/>
  <c r="G124" i="76"/>
  <c r="G123" i="76"/>
  <c r="G122" i="76"/>
  <c r="G121" i="76"/>
  <c r="G120" i="76"/>
  <c r="G119" i="76"/>
  <c r="G118" i="76"/>
  <c r="G117" i="76"/>
  <c r="G116" i="76"/>
  <c r="G115" i="76"/>
  <c r="G114" i="76"/>
  <c r="G113" i="76"/>
  <c r="G112" i="76"/>
  <c r="G111" i="76"/>
  <c r="G110" i="76"/>
  <c r="G109" i="76"/>
  <c r="G108" i="76"/>
  <c r="G107" i="76"/>
  <c r="G106" i="76"/>
  <c r="G105" i="76"/>
  <c r="G104" i="76"/>
  <c r="G103" i="76"/>
  <c r="G102" i="76"/>
  <c r="G101" i="76"/>
  <c r="G100" i="76"/>
  <c r="G99" i="76"/>
  <c r="G98" i="76"/>
  <c r="G97" i="76"/>
  <c r="G96" i="76"/>
  <c r="G95" i="76"/>
  <c r="G94" i="76"/>
  <c r="G93" i="76"/>
  <c r="G92" i="76"/>
  <c r="G91" i="76"/>
  <c r="G90" i="76"/>
  <c r="G89" i="76"/>
  <c r="G88" i="76"/>
  <c r="G87" i="76"/>
  <c r="G86" i="76"/>
  <c r="G85" i="76"/>
  <c r="G84" i="76"/>
  <c r="G83" i="76"/>
  <c r="G82" i="76"/>
  <c r="G81" i="76"/>
  <c r="G80" i="76"/>
  <c r="G79" i="76"/>
  <c r="G78" i="76"/>
  <c r="G77" i="76"/>
  <c r="G76" i="76"/>
  <c r="G75" i="76"/>
  <c r="G74" i="76"/>
  <c r="G73" i="76"/>
  <c r="G72" i="76"/>
  <c r="G71" i="76"/>
  <c r="G70" i="76"/>
  <c r="G69" i="76"/>
  <c r="G68" i="76"/>
  <c r="G67" i="76"/>
  <c r="G66" i="76"/>
  <c r="G65" i="76"/>
  <c r="G64" i="76"/>
  <c r="G63" i="76"/>
  <c r="G62" i="76"/>
  <c r="G61" i="76"/>
  <c r="G60" i="76"/>
  <c r="G59" i="76"/>
  <c r="G58" i="76"/>
  <c r="G57" i="76"/>
  <c r="G56" i="76"/>
  <c r="G55" i="76"/>
  <c r="G54" i="76"/>
  <c r="G53" i="76"/>
  <c r="G52" i="76"/>
  <c r="G51" i="76"/>
  <c r="G50" i="76"/>
  <c r="G49" i="76"/>
  <c r="G48" i="76"/>
  <c r="G47" i="76"/>
  <c r="G46" i="76"/>
  <c r="G45" i="76"/>
  <c r="G44" i="76"/>
  <c r="G43" i="76"/>
  <c r="G42" i="76"/>
  <c r="G41" i="76"/>
  <c r="G40" i="76"/>
  <c r="G39" i="76"/>
  <c r="G38" i="76"/>
  <c r="G37" i="76"/>
  <c r="G36" i="76"/>
  <c r="G35" i="76"/>
  <c r="G34" i="76"/>
  <c r="G33" i="76"/>
  <c r="G32" i="76"/>
  <c r="G31" i="76"/>
  <c r="G30" i="76"/>
  <c r="G29" i="76"/>
  <c r="G28" i="76"/>
  <c r="G27" i="76"/>
  <c r="G26" i="76"/>
  <c r="G25" i="76"/>
  <c r="G24" i="76"/>
  <c r="G23" i="76"/>
  <c r="G22" i="76"/>
  <c r="G21" i="76"/>
  <c r="G20" i="76"/>
  <c r="G19" i="76"/>
  <c r="G18" i="76"/>
  <c r="G17" i="76"/>
  <c r="G16" i="76"/>
  <c r="G15" i="76"/>
  <c r="G14" i="76"/>
  <c r="G13" i="76"/>
  <c r="G12" i="76"/>
  <c r="G11" i="76"/>
  <c r="G10" i="76"/>
  <c r="G9" i="76"/>
  <c r="G8" i="76"/>
  <c r="G7" i="76"/>
  <c r="G6" i="76"/>
  <c r="G5" i="76"/>
  <c r="G4" i="76"/>
  <c r="F161" i="75"/>
  <c r="F160" i="75"/>
  <c r="G158" i="75"/>
  <c r="G157" i="75"/>
  <c r="G156" i="75"/>
  <c r="G155" i="75"/>
  <c r="G154" i="75"/>
  <c r="G153" i="75"/>
  <c r="G152" i="75"/>
  <c r="G151" i="75"/>
  <c r="G150" i="75"/>
  <c r="G149" i="75"/>
  <c r="G148" i="75"/>
  <c r="G147" i="75"/>
  <c r="G146" i="75"/>
  <c r="G145" i="75"/>
  <c r="G144" i="75"/>
  <c r="G143" i="75"/>
  <c r="G142" i="75"/>
  <c r="G141" i="75"/>
  <c r="G140" i="75"/>
  <c r="G139" i="75"/>
  <c r="G138" i="75"/>
  <c r="G137" i="75"/>
  <c r="G136" i="75"/>
  <c r="G135" i="75"/>
  <c r="G134" i="75"/>
  <c r="G133" i="75"/>
  <c r="G132" i="75"/>
  <c r="G131" i="75"/>
  <c r="G130" i="75"/>
  <c r="G129" i="75"/>
  <c r="G128" i="75"/>
  <c r="G127" i="75"/>
  <c r="G126" i="75"/>
  <c r="G125" i="75"/>
  <c r="G124" i="75"/>
  <c r="G123" i="75"/>
  <c r="G122" i="75"/>
  <c r="G121" i="75"/>
  <c r="G120" i="75"/>
  <c r="G119" i="75"/>
  <c r="G118" i="75"/>
  <c r="G117" i="75"/>
  <c r="G116" i="75"/>
  <c r="G115" i="75"/>
  <c r="G114" i="75"/>
  <c r="G113" i="75"/>
  <c r="G112" i="75"/>
  <c r="G111" i="75"/>
  <c r="G110" i="75"/>
  <c r="G109" i="75"/>
  <c r="G108" i="75"/>
  <c r="G107" i="75"/>
  <c r="G106" i="75"/>
  <c r="G105" i="75"/>
  <c r="G104" i="75"/>
  <c r="G103" i="75"/>
  <c r="G102" i="75"/>
  <c r="G101" i="75"/>
  <c r="G100" i="75"/>
  <c r="G99" i="75"/>
  <c r="G98" i="75"/>
  <c r="G97" i="75"/>
  <c r="G96" i="75"/>
  <c r="G95" i="75"/>
  <c r="G94" i="75"/>
  <c r="G93" i="75"/>
  <c r="G92" i="75"/>
  <c r="G91" i="75"/>
  <c r="G90" i="75"/>
  <c r="G89" i="75"/>
  <c r="G88" i="75"/>
  <c r="G87" i="75"/>
  <c r="G86" i="75"/>
  <c r="G85" i="75"/>
  <c r="G84" i="75"/>
  <c r="G83" i="75"/>
  <c r="G82" i="75"/>
  <c r="G81" i="75"/>
  <c r="G80" i="75"/>
  <c r="G79" i="75"/>
  <c r="G78" i="75"/>
  <c r="G77" i="75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6" i="75"/>
  <c r="G5" i="75"/>
  <c r="G4" i="75"/>
  <c r="G5" i="74"/>
  <c r="F161" i="74"/>
  <c r="F160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6" i="74"/>
  <c r="G4" i="74"/>
  <c r="F161" i="73"/>
  <c r="F160" i="73"/>
  <c r="G158" i="73"/>
  <c r="G157" i="73"/>
  <c r="G156" i="73"/>
  <c r="G155" i="73"/>
  <c r="G154" i="73"/>
  <c r="G153" i="73"/>
  <c r="G152" i="73"/>
  <c r="G151" i="73"/>
  <c r="G150" i="73"/>
  <c r="G149" i="73"/>
  <c r="G148" i="73"/>
  <c r="G147" i="73"/>
  <c r="G146" i="73"/>
  <c r="G145" i="73"/>
  <c r="G144" i="73"/>
  <c r="G143" i="73"/>
  <c r="G142" i="73"/>
  <c r="G141" i="73"/>
  <c r="G140" i="73"/>
  <c r="G139" i="73"/>
  <c r="G138" i="73"/>
  <c r="G137" i="73"/>
  <c r="G136" i="73"/>
  <c r="G135" i="73"/>
  <c r="G134" i="73"/>
  <c r="G133" i="73"/>
  <c r="G132" i="73"/>
  <c r="G131" i="73"/>
  <c r="G130" i="73"/>
  <c r="G129" i="73"/>
  <c r="G128" i="73"/>
  <c r="G127" i="73"/>
  <c r="G126" i="73"/>
  <c r="G125" i="73"/>
  <c r="G124" i="73"/>
  <c r="G123" i="73"/>
  <c r="G122" i="73"/>
  <c r="G121" i="73"/>
  <c r="G120" i="73"/>
  <c r="G119" i="73"/>
  <c r="G118" i="73"/>
  <c r="G117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5" i="73"/>
  <c r="G94" i="73"/>
  <c r="G93" i="73"/>
  <c r="G92" i="73"/>
  <c r="G91" i="73"/>
  <c r="G90" i="73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4" i="73"/>
  <c r="G5" i="72"/>
  <c r="G6" i="72"/>
  <c r="G7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19" i="72"/>
  <c r="G120" i="72"/>
  <c r="G121" i="72"/>
  <c r="G122" i="72"/>
  <c r="G123" i="72"/>
  <c r="G124" i="72"/>
  <c r="G125" i="72"/>
  <c r="G126" i="72"/>
  <c r="G127" i="72"/>
  <c r="G128" i="72"/>
  <c r="G129" i="72"/>
  <c r="G130" i="72"/>
  <c r="G131" i="72"/>
  <c r="G132" i="72"/>
  <c r="G133" i="72"/>
  <c r="G134" i="72"/>
  <c r="G135" i="72"/>
  <c r="G136" i="72"/>
  <c r="G137" i="72"/>
  <c r="G138" i="72"/>
  <c r="G139" i="72"/>
  <c r="G140" i="72"/>
  <c r="G141" i="72"/>
  <c r="G142" i="72"/>
  <c r="G143" i="72"/>
  <c r="G144" i="72"/>
  <c r="G145" i="72"/>
  <c r="G146" i="72"/>
  <c r="G147" i="72"/>
  <c r="G148" i="72"/>
  <c r="G149" i="72"/>
  <c r="G150" i="72"/>
  <c r="G151" i="72"/>
  <c r="G152" i="72"/>
  <c r="G153" i="72"/>
  <c r="G154" i="72"/>
  <c r="G155" i="72"/>
  <c r="G156" i="72"/>
  <c r="G157" i="72"/>
  <c r="G4" i="72"/>
  <c r="F160" i="72"/>
  <c r="F159" i="72"/>
  <c r="F160" i="71"/>
  <c r="F159" i="71"/>
  <c r="F159" i="70"/>
  <c r="C9" i="60"/>
  <c r="D9" i="60"/>
  <c r="C8" i="60"/>
  <c r="D8" i="60"/>
  <c r="C7" i="60"/>
  <c r="D7" i="60"/>
  <c r="C6" i="60"/>
  <c r="D6" i="60"/>
  <c r="C5" i="60"/>
  <c r="D5" i="60"/>
  <c r="C4" i="60"/>
  <c r="D4" i="60"/>
  <c r="C3" i="60"/>
  <c r="D3" i="60"/>
  <c r="F13" i="82"/>
  <c r="G8" i="82"/>
  <c r="F13" i="84"/>
  <c r="G9" i="84"/>
  <c r="F13" i="83"/>
  <c r="G9" i="83"/>
  <c r="F13" i="85"/>
  <c r="G8" i="85"/>
  <c r="G7" i="84"/>
  <c r="G6" i="84"/>
  <c r="G6" i="82"/>
  <c r="F13" i="81"/>
  <c r="G6" i="85"/>
  <c r="G10" i="85"/>
  <c r="G8" i="84"/>
  <c r="G7" i="83"/>
  <c r="G8" i="83"/>
  <c r="G9" i="85"/>
  <c r="G6" i="83"/>
  <c r="G10" i="83"/>
  <c r="G10" i="82"/>
  <c r="G7" i="82"/>
  <c r="G10" i="84"/>
  <c r="G9" i="82"/>
  <c r="G7" i="85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C16" i="12"/>
  <c r="C15" i="12"/>
  <c r="C13" i="12"/>
  <c r="C12" i="12"/>
  <c r="C11" i="12"/>
  <c r="C10" i="12"/>
  <c r="C9" i="12"/>
  <c r="C8" i="12"/>
  <c r="C7" i="12"/>
</calcChain>
</file>

<file path=xl/sharedStrings.xml><?xml version="1.0" encoding="utf-8"?>
<sst xmlns="http://schemas.openxmlformats.org/spreadsheetml/2006/main" count="12263" uniqueCount="428">
  <si>
    <t>Vorname</t>
  </si>
  <si>
    <t>Strasse</t>
  </si>
  <si>
    <t>PLZ</t>
  </si>
  <si>
    <t>Ort</t>
  </si>
  <si>
    <t>Marianne</t>
  </si>
  <si>
    <t>Ursula</t>
  </si>
  <si>
    <t>Alice H.</t>
  </si>
  <si>
    <t>Jasmin</t>
  </si>
  <si>
    <t>Karin</t>
  </si>
  <si>
    <t>Christine</t>
  </si>
  <si>
    <t>Martha</t>
  </si>
  <si>
    <t>Ahornweg 48</t>
  </si>
  <si>
    <t>Elsa</t>
  </si>
  <si>
    <t>Susanne</t>
  </si>
  <si>
    <t>Heidi</t>
  </si>
  <si>
    <t>Veronika</t>
  </si>
  <si>
    <t>Franziska</t>
  </si>
  <si>
    <t>Christina</t>
  </si>
  <si>
    <t>Gabriela</t>
  </si>
  <si>
    <t>Verena</t>
  </si>
  <si>
    <t>Bettina</t>
  </si>
  <si>
    <t>Elisabeth</t>
  </si>
  <si>
    <t>Ramona</t>
  </si>
  <si>
    <t>Sylvie</t>
  </si>
  <si>
    <t>Rosa</t>
  </si>
  <si>
    <t>Cornelia</t>
  </si>
  <si>
    <t>Ruth</t>
  </si>
  <si>
    <t>Ahornweg 10</t>
  </si>
  <si>
    <t>Silvia</t>
  </si>
  <si>
    <t>Uferweg 8</t>
  </si>
  <si>
    <t>Brigitte</t>
  </si>
  <si>
    <t>Johanna</t>
  </si>
  <si>
    <t>Hofer</t>
  </si>
  <si>
    <t>Anja</t>
  </si>
  <si>
    <t>Steinhofstr. 24</t>
  </si>
  <si>
    <t>Anna</t>
  </si>
  <si>
    <t>Sylvia</t>
  </si>
  <si>
    <t>Eva</t>
  </si>
  <si>
    <t>Klara</t>
  </si>
  <si>
    <t>Agnes</t>
  </si>
  <si>
    <t>Beatrice</t>
  </si>
  <si>
    <t>Doris</t>
  </si>
  <si>
    <t>Steinhofstr. 3</t>
  </si>
  <si>
    <t>Barbara</t>
  </si>
  <si>
    <t>Claudia</t>
  </si>
  <si>
    <t>Jacqueline</t>
  </si>
  <si>
    <t>Daniela</t>
  </si>
  <si>
    <t>Therese</t>
  </si>
  <si>
    <t>Alter Markt 94</t>
  </si>
  <si>
    <t>Ingrid</t>
  </si>
  <si>
    <t>Monika</t>
  </si>
  <si>
    <t>Maria</t>
  </si>
  <si>
    <t>Erika</t>
  </si>
  <si>
    <t>Olga</t>
  </si>
  <si>
    <t>Steinhofstr. 90</t>
  </si>
  <si>
    <t>Hanni</t>
  </si>
  <si>
    <t>Steinhofstr. 2</t>
  </si>
  <si>
    <t>Anita</t>
  </si>
  <si>
    <t>Yvonne</t>
  </si>
  <si>
    <t>Annette</t>
  </si>
  <si>
    <t>Christa</t>
  </si>
  <si>
    <t>Steinhofstr. 60</t>
  </si>
  <si>
    <t>Edith</t>
  </si>
  <si>
    <t>Berger</t>
  </si>
  <si>
    <t>Irene</t>
  </si>
  <si>
    <t>Alfred</t>
  </si>
  <si>
    <t>Anton</t>
  </si>
  <si>
    <t>Arnold</t>
  </si>
  <si>
    <t>Uferweg 57</t>
  </si>
  <si>
    <t>Bahnhofstr. 5</t>
  </si>
  <si>
    <t>Steinhofstr. 5</t>
  </si>
  <si>
    <t>Christian</t>
  </si>
  <si>
    <t>Steinhofstr. 16</t>
  </si>
  <si>
    <t>Christoph</t>
  </si>
  <si>
    <t>Daniel</t>
  </si>
  <si>
    <t>David</t>
  </si>
  <si>
    <t>Eduard</t>
  </si>
  <si>
    <t>Ernst</t>
  </si>
  <si>
    <t>Erwin</t>
  </si>
  <si>
    <t>Wiesenweg 1</t>
  </si>
  <si>
    <t>Franz</t>
  </si>
  <si>
    <t>Amselweg 24</t>
  </si>
  <si>
    <t>Fred</t>
  </si>
  <si>
    <t>Fritz</t>
  </si>
  <si>
    <t>Gerhard</t>
  </si>
  <si>
    <t>Steinhofstr. 41</t>
  </si>
  <si>
    <t>Hans</t>
  </si>
  <si>
    <t>Finkenweg 4</t>
  </si>
  <si>
    <t>Graf</t>
  </si>
  <si>
    <t>Johann</t>
  </si>
  <si>
    <t>Rudolf</t>
  </si>
  <si>
    <t>Huber</t>
  </si>
  <si>
    <t>Summen</t>
  </si>
  <si>
    <t>Kunde</t>
  </si>
  <si>
    <t>Verkaufspreis1</t>
  </si>
  <si>
    <t>Rabatt</t>
  </si>
  <si>
    <t>Verkaufspreis2</t>
  </si>
  <si>
    <t>Gruber</t>
  </si>
  <si>
    <t>1. Quartal</t>
  </si>
  <si>
    <t>2. Quartal</t>
  </si>
  <si>
    <t>3. Quartal</t>
  </si>
  <si>
    <t>4. Quartal</t>
  </si>
  <si>
    <t>Umsätze</t>
  </si>
  <si>
    <t>Maier</t>
  </si>
  <si>
    <t>Holzer</t>
  </si>
  <si>
    <t>Bauer</t>
  </si>
  <si>
    <t>Anteile</t>
  </si>
  <si>
    <t>Mittelwert</t>
  </si>
  <si>
    <t>Adressen</t>
  </si>
  <si>
    <t>Mayr</t>
  </si>
  <si>
    <t>Winkler</t>
  </si>
  <si>
    <t>Geiger</t>
  </si>
  <si>
    <t>Schmidt</t>
  </si>
  <si>
    <t>Struber</t>
  </si>
  <si>
    <t>Felder</t>
  </si>
  <si>
    <t>Steiner</t>
  </si>
  <si>
    <t>Edwin</t>
  </si>
  <si>
    <t>Josef</t>
  </si>
  <si>
    <t>Gottfried</t>
  </si>
  <si>
    <t>Herbert</t>
  </si>
  <si>
    <t>Johannes</t>
  </si>
  <si>
    <t>Bernd</t>
  </si>
  <si>
    <t>Gros</t>
  </si>
  <si>
    <t>Schmied</t>
  </si>
  <si>
    <t>Fasanstraße 9</t>
  </si>
  <si>
    <t>Fasanstraße 10</t>
  </si>
  <si>
    <t>Fasanstraße 11</t>
  </si>
  <si>
    <t>Fasanstraße 12</t>
  </si>
  <si>
    <t>Schlossstraße 19</t>
  </si>
  <si>
    <t>Donauweg 25</t>
  </si>
  <si>
    <t>Domplatz 15</t>
  </si>
  <si>
    <t>Am Gürtel 326</t>
  </si>
  <si>
    <t>1. Bezirk</t>
  </si>
  <si>
    <t>Ringstraße 17</t>
  </si>
  <si>
    <t>Spende</t>
  </si>
  <si>
    <t>Anzahl</t>
  </si>
  <si>
    <t>Danke-Schreiben</t>
  </si>
  <si>
    <t>Zuname</t>
  </si>
  <si>
    <t>Wenger</t>
  </si>
  <si>
    <t>Pichler</t>
  </si>
  <si>
    <t>Kunden</t>
  </si>
  <si>
    <t>Schorn</t>
  </si>
  <si>
    <t>Berta</t>
  </si>
  <si>
    <t>Albert</t>
  </si>
  <si>
    <t>Marktplatz 99</t>
  </si>
  <si>
    <t>Buchenweg 9</t>
  </si>
  <si>
    <t>Finkenweg 9</t>
  </si>
  <si>
    <t>Bahnhofstr. 7</t>
  </si>
  <si>
    <t>Birkenweg 17</t>
  </si>
  <si>
    <t>Birkenweg 13</t>
  </si>
  <si>
    <t>Buchenweg 10</t>
  </si>
  <si>
    <t>Uferstraße 92</t>
  </si>
  <si>
    <t>Uferstraße 93</t>
  </si>
  <si>
    <t>Uferstraße 94</t>
  </si>
  <si>
    <t>Uferstraße 95</t>
  </si>
  <si>
    <t>Uferstraße 96</t>
  </si>
  <si>
    <t>Domplatz 16</t>
  </si>
  <si>
    <t>Domplatz 17</t>
  </si>
  <si>
    <t>Domplatz 18</t>
  </si>
  <si>
    <t>Domplatz 19</t>
  </si>
  <si>
    <t>Domplatz 20</t>
  </si>
  <si>
    <t>Domplatz 21</t>
  </si>
  <si>
    <t>Domplatz 22</t>
  </si>
  <si>
    <t>Donauweg 26</t>
  </si>
  <si>
    <t>Donauweg 27</t>
  </si>
  <si>
    <t>Donauweg 28</t>
  </si>
  <si>
    <t>Donauweg 29</t>
  </si>
  <si>
    <t>Donauweg 30</t>
  </si>
  <si>
    <t>Donauweg 31</t>
  </si>
  <si>
    <t>Donauweg 32</t>
  </si>
  <si>
    <t>Donauweg 33</t>
  </si>
  <si>
    <t>Donauweg 34</t>
  </si>
  <si>
    <t>Donauweg 35</t>
  </si>
  <si>
    <t>Efeustraße 45</t>
  </si>
  <si>
    <t>Efeustraße 46</t>
  </si>
  <si>
    <t>Efeustraße 47</t>
  </si>
  <si>
    <t>Efeustraße 48</t>
  </si>
  <si>
    <t>Siedlungsstraße 19</t>
  </si>
  <si>
    <t>Siedlungsstraße 20</t>
  </si>
  <si>
    <t>Siedlungsstraße 21</t>
  </si>
  <si>
    <t>Siedlungsstraße 22</t>
  </si>
  <si>
    <t>Siedlungsstraße 23</t>
  </si>
  <si>
    <t>Hoferstraße 45</t>
  </si>
  <si>
    <t>Hoferstraße 46</t>
  </si>
  <si>
    <t>Hoferstraße 47</t>
  </si>
  <si>
    <t>Hoferstraße 48</t>
  </si>
  <si>
    <t>Hoferstraße 49</t>
  </si>
  <si>
    <t>Hoher Weg 1</t>
  </si>
  <si>
    <t>Hoher Weg 2</t>
  </si>
  <si>
    <t>Hoher Weg 3</t>
  </si>
  <si>
    <t>Hoher Weg 4</t>
  </si>
  <si>
    <t>Kirchgasse 21</t>
  </si>
  <si>
    <t>Kirchgasse 22</t>
  </si>
  <si>
    <t>Kirchgasse 23</t>
  </si>
  <si>
    <t>Kirchgasse 24</t>
  </si>
  <si>
    <t>Kirchgasse 25</t>
  </si>
  <si>
    <t>Kirchgasse 26</t>
  </si>
  <si>
    <t>Kirchgasse 27</t>
  </si>
  <si>
    <t>Obernberg 56</t>
  </si>
  <si>
    <t>Obernberg 57</t>
  </si>
  <si>
    <t>Obernberg 58</t>
  </si>
  <si>
    <t>Obernberg 59</t>
  </si>
  <si>
    <t>Obernberg 60</t>
  </si>
  <si>
    <t>Obernberg 61</t>
  </si>
  <si>
    <t>Marktweg 9</t>
  </si>
  <si>
    <t>Marktweg 10</t>
  </si>
  <si>
    <t>Marktweg 11</t>
  </si>
  <si>
    <t>Marktweg 12</t>
  </si>
  <si>
    <t>Marktweg 13</t>
  </si>
  <si>
    <t>Mühlengasse 10</t>
  </si>
  <si>
    <t>Mühlengasse 11</t>
  </si>
  <si>
    <t>Mühlengasse 12</t>
  </si>
  <si>
    <t>Mühlengasse 13</t>
  </si>
  <si>
    <t>Neubau 67</t>
  </si>
  <si>
    <t>Neubau 68</t>
  </si>
  <si>
    <t>Neubau 69</t>
  </si>
  <si>
    <t>Neubau 70</t>
  </si>
  <si>
    <t>Neubau 71</t>
  </si>
  <si>
    <t>Oberer Feldweg 28</t>
  </si>
  <si>
    <t>Oberer Feldweg 29</t>
  </si>
  <si>
    <t>Oberer Feldweg 30</t>
  </si>
  <si>
    <t>Oberer Feldweg 31</t>
  </si>
  <si>
    <t>Oberer Feldweg 32</t>
  </si>
  <si>
    <t>Oberer Feldweg 33</t>
  </si>
  <si>
    <t>Oberer Feldweg 34</t>
  </si>
  <si>
    <t>Oberer Feldweg 35</t>
  </si>
  <si>
    <t>Pfauenweg 67</t>
  </si>
  <si>
    <t>Ringweg 17</t>
  </si>
  <si>
    <t>Ringweg 18</t>
  </si>
  <si>
    <t>Ringweg 19</t>
  </si>
  <si>
    <t>Ringweg 20</t>
  </si>
  <si>
    <t>Ringweg 21</t>
  </si>
  <si>
    <t>Ringweg 22</t>
  </si>
  <si>
    <t>Ringweg 23</t>
  </si>
  <si>
    <t>Ringweg 24</t>
  </si>
  <si>
    <t>Ringweg 25</t>
  </si>
  <si>
    <t>Ringweg 26</t>
  </si>
  <si>
    <t>Ringweg 27</t>
  </si>
  <si>
    <t>Ringweg 28</t>
  </si>
  <si>
    <t>Ringweg 29</t>
  </si>
  <si>
    <t>Ringweg 30</t>
  </si>
  <si>
    <t>Ringweg 31</t>
  </si>
  <si>
    <t>Schlossstraße 20</t>
  </si>
  <si>
    <t>Schlossstraße 21</t>
  </si>
  <si>
    <t>Schlossstraße 22</t>
  </si>
  <si>
    <t>Schlossstraße 23</t>
  </si>
  <si>
    <t>Schlossstraße 24</t>
  </si>
  <si>
    <t>Schlossstraße 25</t>
  </si>
  <si>
    <t>Glanweg 34</t>
  </si>
  <si>
    <t>Glanweg 35</t>
  </si>
  <si>
    <t>Wiesenweg 2</t>
  </si>
  <si>
    <t>Wiesenweg 3</t>
  </si>
  <si>
    <t>Salzburg</t>
  </si>
  <si>
    <t>Beate</t>
  </si>
  <si>
    <t>Birgit</t>
  </si>
  <si>
    <t>Eleonore</t>
  </si>
  <si>
    <t>Gerbert</t>
  </si>
  <si>
    <t>Gerda</t>
  </si>
  <si>
    <t>Günther</t>
  </si>
  <si>
    <t>Hans Georg</t>
  </si>
  <si>
    <t>Helene</t>
  </si>
  <si>
    <t>Irma</t>
  </si>
  <si>
    <t>Katharina</t>
  </si>
  <si>
    <t>Käthe</t>
  </si>
  <si>
    <t>Rosemarie</t>
  </si>
  <si>
    <t>Christl</t>
  </si>
  <si>
    <t>Lisa</t>
  </si>
  <si>
    <t>Lotte</t>
  </si>
  <si>
    <t xml:space="preserve">Margret </t>
  </si>
  <si>
    <t>Margit</t>
  </si>
  <si>
    <t>Maria Lisa</t>
  </si>
  <si>
    <t>Marlene</t>
  </si>
  <si>
    <t>Natascha</t>
  </si>
  <si>
    <t>Gertrude</t>
  </si>
  <si>
    <r>
      <t>E</t>
    </r>
    <r>
      <rPr>
        <b/>
        <sz val="14"/>
        <color indexed="30"/>
        <rFont val="Calibri"/>
        <family val="2"/>
        <scheme val="minor"/>
      </rPr>
      <t>AS</t>
    </r>
    <r>
      <rPr>
        <b/>
        <sz val="14"/>
        <color indexed="24"/>
        <rFont val="Calibri"/>
        <family val="2"/>
        <scheme val="minor"/>
      </rPr>
      <t>Y</t>
    </r>
    <r>
      <rPr>
        <b/>
        <sz val="14"/>
        <color indexed="14"/>
        <rFont val="Calibri"/>
        <family val="2"/>
        <scheme val="minor"/>
      </rPr>
      <t>4</t>
    </r>
    <r>
      <rPr>
        <b/>
        <sz val="14"/>
        <color indexed="52"/>
        <rFont val="Calibri"/>
        <family val="2"/>
        <scheme val="minor"/>
      </rPr>
      <t>M</t>
    </r>
    <r>
      <rPr>
        <b/>
        <sz val="14"/>
        <color indexed="10"/>
        <rFont val="Calibri"/>
        <family val="2"/>
        <scheme val="minor"/>
      </rPr>
      <t>E</t>
    </r>
  </si>
  <si>
    <t>#BEZUG?</t>
  </si>
  <si>
    <t>#WERT?</t>
  </si>
  <si>
    <t>Eine Zelle, auf die sich die Formel bezieht, existiert nicht mehr, weil sie gelöscht wurde.</t>
  </si>
  <si>
    <t>#DIV/0?</t>
  </si>
  <si>
    <t>Die Divison durch 0 kann nicht berechnet werden</t>
  </si>
  <si>
    <t>#NAME?</t>
  </si>
  <si>
    <r>
      <t xml:space="preserve">Eine Formel enthält einen Wert, mit dem Excel nichts anfangen kann: z.B. </t>
    </r>
    <r>
      <rPr>
        <b/>
        <i/>
        <sz val="12"/>
        <color theme="0" tint="-0.249977111117893"/>
        <rFont val="Calibri"/>
        <family val="2"/>
        <scheme val="minor"/>
      </rPr>
      <t>=A4*Preis</t>
    </r>
  </si>
  <si>
    <t>Fehlerursache</t>
  </si>
  <si>
    <t>In einer Formel ist ein Wert, mit dem Excel nicht rechnen kann.</t>
  </si>
  <si>
    <t>Die Formel bezieht sich auf eine Zelle, die nicht mehr vorhanden ist.</t>
  </si>
  <si>
    <t>Excel kann kein Ergebnis berechen  - z.B. die Formel enthält einen Text statt einer Zahl.</t>
  </si>
  <si>
    <t>Excel kann aus verschiedenen Gründen kein Ergebnis berechnen.</t>
  </si>
  <si>
    <t>Fehlermeldung</t>
  </si>
  <si>
    <r>
      <t xml:space="preserve">Eine Formel ergibt eine Fehlermeldung - warum?  </t>
    </r>
    <r>
      <rPr>
        <b/>
        <sz val="14"/>
        <color theme="8" tint="-0.499984740745262"/>
        <rFont val="Calibri"/>
        <family val="2"/>
        <scheme val="minor"/>
      </rPr>
      <t>Wähle aus!</t>
    </r>
  </si>
  <si>
    <r>
      <t xml:space="preserve">Wenn Excel kein Ergebnis berechnen kann, wird eine Fehlermeldung z.B. </t>
    </r>
    <r>
      <rPr>
        <b/>
        <sz val="14"/>
        <rFont val="Calibri"/>
        <family val="2"/>
        <scheme val="minor"/>
      </rPr>
      <t>#WERT?</t>
    </r>
    <r>
      <rPr>
        <sz val="14"/>
        <rFont val="Calibri"/>
        <family val="2"/>
        <scheme val="minor"/>
      </rPr>
      <t xml:space="preserve"> Oder </t>
    </r>
    <r>
      <rPr>
        <b/>
        <sz val="14"/>
        <rFont val="Calibri"/>
        <family val="2"/>
        <scheme val="minor"/>
      </rPr>
      <t>#BEZUG?</t>
    </r>
    <r>
      <rPr>
        <sz val="14"/>
        <rFont val="Calibri"/>
        <family val="2"/>
        <scheme val="minor"/>
      </rPr>
      <t xml:space="preserve"> angezeigt.
Diese Fehlermeldung liefert Hinweise, woran es liegen könnte!</t>
    </r>
  </si>
  <si>
    <t>Name</t>
  </si>
  <si>
    <t>Punkte</t>
  </si>
  <si>
    <t>Ergebnis</t>
  </si>
  <si>
    <t>Ausweger</t>
  </si>
  <si>
    <t>Breininger</t>
  </si>
  <si>
    <t>Brunner</t>
  </si>
  <si>
    <t>Gschwendtner</t>
  </si>
  <si>
    <t>Haas</t>
  </si>
  <si>
    <t>Iglseder</t>
  </si>
  <si>
    <t>Kurz</t>
  </si>
  <si>
    <t>Salmhofer</t>
  </si>
  <si>
    <t>Ergebnisse der ECDL-Prüfung</t>
  </si>
  <si>
    <t>Nicht angetreten</t>
  </si>
  <si>
    <r>
      <t xml:space="preserve">Verwende </t>
    </r>
    <r>
      <rPr>
        <b/>
        <sz val="12"/>
        <rFont val="Calibri"/>
        <family val="2"/>
        <scheme val="minor"/>
      </rPr>
      <t>Zellformatvorlagen,</t>
    </r>
    <r>
      <rPr>
        <sz val="12"/>
        <rFont val="Calibri"/>
        <family val="2"/>
        <scheme val="minor"/>
      </rPr>
      <t xml:space="preserve"> um die Testergebnisse optisch hervorzuheben:</t>
    </r>
  </si>
  <si>
    <t>Gut:</t>
  </si>
  <si>
    <t>Bestanden</t>
  </si>
  <si>
    <t>Schlecht:</t>
  </si>
  <si>
    <t>Nicht bestanden</t>
  </si>
  <si>
    <t>Neutral:</t>
  </si>
  <si>
    <t>Familienname</t>
  </si>
  <si>
    <t>Geburtsdatum</t>
  </si>
  <si>
    <t>Straße</t>
  </si>
  <si>
    <t>Gedik</t>
  </si>
  <si>
    <t>Luca-Andreas</t>
  </si>
  <si>
    <t>Innsbrucker Bundesstraße 40</t>
  </si>
  <si>
    <t>Hamo</t>
  </si>
  <si>
    <t>Noah</t>
  </si>
  <si>
    <t>Innsbrucker Bundesstraße 28</t>
  </si>
  <si>
    <t>Obertrum am See</t>
  </si>
  <si>
    <t>Lienbacher</t>
  </si>
  <si>
    <t>Sarah</t>
  </si>
  <si>
    <t>Alois-Stockinger-Straße 10</t>
  </si>
  <si>
    <t>Atzing</t>
  </si>
  <si>
    <t>Ramos Abad</t>
  </si>
  <si>
    <t>Jakob</t>
  </si>
  <si>
    <t>Julius-Welser-Straße 5</t>
  </si>
  <si>
    <t>Maishofen</t>
  </si>
  <si>
    <t>Verosta</t>
  </si>
  <si>
    <t>Anika</t>
  </si>
  <si>
    <t>Innsbrucker Bundesstraße 120</t>
  </si>
  <si>
    <t>Djikezi</t>
  </si>
  <si>
    <t>Andrea</t>
  </si>
  <si>
    <t>Rosengasse 55</t>
  </si>
  <si>
    <t>Feuerstein</t>
  </si>
  <si>
    <t>Alexander</t>
  </si>
  <si>
    <t>Herrengasse 122</t>
  </si>
  <si>
    <t>Hallein</t>
  </si>
  <si>
    <t>Gigic</t>
  </si>
  <si>
    <t>Victoria</t>
  </si>
  <si>
    <t>Haslauer</t>
  </si>
  <si>
    <t>Gabriel</t>
  </si>
  <si>
    <t>Karl-Adrian-Straße 12</t>
  </si>
  <si>
    <t>Zell am See</t>
  </si>
  <si>
    <t>Nguyen</t>
  </si>
  <si>
    <t>Janine</t>
  </si>
  <si>
    <t>Zaunergasse 24</t>
  </si>
  <si>
    <t>Noll</t>
  </si>
  <si>
    <t>Lukas</t>
  </si>
  <si>
    <t>Zaunergasse 21</t>
  </si>
  <si>
    <t>Ebenau</t>
  </si>
  <si>
    <t>Özkal</t>
  </si>
  <si>
    <t>Isabella</t>
  </si>
  <si>
    <t>Teisenberggasse 55b</t>
  </si>
  <si>
    <t>Petric</t>
  </si>
  <si>
    <t>Alisa</t>
  </si>
  <si>
    <t>Kuenburgstraße 5</t>
  </si>
  <si>
    <t>Salihovic</t>
  </si>
  <si>
    <t>Nina</t>
  </si>
  <si>
    <t>Zaunergasse 57</t>
  </si>
  <si>
    <t>Yesilkaya</t>
  </si>
  <si>
    <t>Innsbrucker Bundesstraße 43143</t>
  </si>
  <si>
    <t>Zeiler</t>
  </si>
  <si>
    <t>Luca</t>
  </si>
  <si>
    <t>Bayernstraße 46A</t>
  </si>
  <si>
    <t>Bad Hofgastein</t>
  </si>
  <si>
    <t>Bas</t>
  </si>
  <si>
    <t>Felix</t>
  </si>
  <si>
    <t>Richard-Knoller-Straße 57</t>
  </si>
  <si>
    <t>Dörfler</t>
  </si>
  <si>
    <t>Bernhard</t>
  </si>
  <si>
    <t>Ignaz-Harrer-Straße 20</t>
  </si>
  <si>
    <t>Faistenau</t>
  </si>
  <si>
    <t>Eiglsperger</t>
  </si>
  <si>
    <t>Annalena</t>
  </si>
  <si>
    <t>Ignaz-Harrer-Straße 128</t>
  </si>
  <si>
    <t>Bad Ischl</t>
  </si>
  <si>
    <t>Haiml</t>
  </si>
  <si>
    <t>Richard-Knoller-Straße 43287</t>
  </si>
  <si>
    <t>Hemetsberger</t>
  </si>
  <si>
    <t>Angelina</t>
  </si>
  <si>
    <t>Moosstraße 122</t>
  </si>
  <si>
    <t>Hoxha</t>
  </si>
  <si>
    <t>Aylin</t>
  </si>
  <si>
    <t>Leonh.-v.-Keutschach-Str. 25</t>
  </si>
  <si>
    <t>Fuschl am See</t>
  </si>
  <si>
    <t>Isleyen</t>
  </si>
  <si>
    <t>Zaunergasse 27</t>
  </si>
  <si>
    <t>Klogger</t>
  </si>
  <si>
    <t>Dario</t>
  </si>
  <si>
    <t>Inge-Morath-Platz 55</t>
  </si>
  <si>
    <t>Flachau</t>
  </si>
  <si>
    <t>Köck</t>
  </si>
  <si>
    <t>Leo</t>
  </si>
  <si>
    <t>Lehener Straße 18</t>
  </si>
  <si>
    <t>Annaberg-Lungötz</t>
  </si>
  <si>
    <t>Kropf</t>
  </si>
  <si>
    <t>Innsbrucker Bundesstraße 65</t>
  </si>
  <si>
    <t>Seekirchen am Wallersee</t>
  </si>
  <si>
    <t>Linhart</t>
  </si>
  <si>
    <t>Innsbrucker Bundesstraße 81</t>
  </si>
  <si>
    <t>Tabellenformatvorlage wählen:</t>
  </si>
  <si>
    <t>x</t>
  </si>
  <si>
    <t>y</t>
  </si>
  <si>
    <t>Datentabelle</t>
  </si>
  <si>
    <t>Einige Firmen gewähren ihren Kunden einen Rabatt auf den Verkaufspreis.</t>
  </si>
  <si>
    <t>Berghof 3</t>
  </si>
  <si>
    <t>Markiere jeweils eine Zeile in der Tabelle und wähle bei den Zellfromatvorlagen entsprechend Gut, Neutral oder Schlecht aus.</t>
  </si>
  <si>
    <t>Eine Division durch Null ergibt keine Lösung. Durch Null kann nicht geteilt werden.</t>
  </si>
  <si>
    <t>Vorbereitungsprüfung 2, 36 Aufgaben</t>
  </si>
  <si>
    <t>Aufgabe</t>
  </si>
  <si>
    <t>Wie kommt man schnell in die Zelle A1?</t>
  </si>
  <si>
    <t>Was soll man bei Tabellen beachten?</t>
  </si>
  <si>
    <t>Mit welcher Tastenkombination wird die Gehe-zu-Funktion aufgerufen?</t>
  </si>
  <si>
    <t>Strg+Pos1</t>
  </si>
  <si>
    <t>Alt+Pos1</t>
  </si>
  <si>
    <t>Umschalt+Pfeil nach oben</t>
  </si>
  <si>
    <t>Mit welcher Funktionstaste wird die Gehe-zu-Funktion aufgerufen?</t>
  </si>
  <si>
    <t>F1</t>
  </si>
  <si>
    <t>F2</t>
  </si>
  <si>
    <t>F5</t>
  </si>
  <si>
    <t>Strg+F</t>
  </si>
  <si>
    <t>Strg+G</t>
  </si>
  <si>
    <t>Strg+A</t>
  </si>
  <si>
    <t>keine leere Zellen</t>
  </si>
  <si>
    <t>angrenzende Zellen sollen leer sein</t>
  </si>
  <si>
    <t>die erste Zeile soll färbig sein</t>
  </si>
  <si>
    <t>Aufgabenstellungen sind auf den Aufgabenblättern.</t>
  </si>
  <si>
    <t>Die Lösung befindet sich jeweils auf dem nächsten Tabellenblatt.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</si>
</sst>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#,##0.00\ &quot; DM&quot;"/>
    <numFmt numFmtId="166" formatCode="General_)"/>
    <numFmt numFmtId="167" formatCode="0.0%"/>
    <numFmt numFmtId="168" formatCode="#,##0.00\ &quot;€&quot;"/>
    <numFmt numFmtId="169" formatCode="_(&quot;ATS&quot;\ * #,##0.00_);_(&quot;ATS&quot;\ * \(#,##0.00\);_(&quot;ATS&quot;\ * &quot;-&quot;??_);_(@_)"/>
    <numFmt numFmtId="170" formatCode="_([$€-2]\ * #,##0.00_);_([$€-2]\ * \(#,##0.00\);_([$€-2]\ * &quot;-&quot;??_)"/>
    <numFmt numFmtId="171" formatCode="_-[$€-2]\ * #,##0.00_-;\-[$€-2]\ * #,##0.00_-;_-[$€-2]\ * &quot;-&quot;??_-;_-@_-"/>
  </numFmts>
  <fonts count="51"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 MT"/>
    </font>
    <font>
      <sz val="12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4"/>
      <color indexed="2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4"/>
      <color indexed="5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i/>
      <sz val="12"/>
      <color theme="0" tint="-0.24997711111789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name val="Calibri"/>
      <family val="2"/>
    </font>
    <font>
      <sz val="14"/>
      <color rgb="FF0070C0"/>
      <name val="Calibri"/>
      <family val="2"/>
    </font>
    <font>
      <sz val="10"/>
      <color rgb="FF0070C0"/>
      <name val="Calibri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b/>
      <sz val="21"/>
      <color theme="1" tint="0.499984740745262"/>
      <name val="Calibri"/>
      <family val="2"/>
      <scheme val="minor"/>
    </font>
    <font>
      <sz val="10"/>
      <color rgb="FFC00000"/>
      <name val="Arial"/>
      <family val="2"/>
    </font>
    <font>
      <b/>
      <sz val="36"/>
      <color theme="3" tint="-0.249977111117893"/>
      <name val="Calibri"/>
      <family val="2"/>
    </font>
    <font>
      <b/>
      <sz val="28"/>
      <color theme="8" tint="-0.249977111117893"/>
      <name val="Arial"/>
      <family val="2"/>
    </font>
    <font>
      <b/>
      <sz val="28"/>
      <color indexed="49" tint="-0.249977111117893"/>
      <name val="Arial"/>
      <family val="2"/>
    </font>
    <font>
      <b/>
      <sz val="28"/>
      <color indexed="49"/>
      <name val="Arial"/>
      <family val="2"/>
    </font>
    <font>
      <b/>
      <sz val="36"/>
      <color theme="3" tint="0.39997558519241921"/>
      <name val="Calibri"/>
      <family val="2"/>
    </font>
    <font>
      <b/>
      <sz val="11"/>
      <name val="Calibri"/>
      <family val="2"/>
    </font>
    <font>
      <b/>
      <sz val="12"/>
      <color theme="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hair">
        <color theme="0" tint="-0.24994659260841701"/>
      </left>
      <right style="thick">
        <color theme="0" tint="-0.14996795556505021"/>
      </right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 style="hair">
        <color theme="0" tint="-0.24994659260841701"/>
      </left>
      <right style="thick">
        <color theme="0" tint="-0.14996795556505021"/>
      </right>
      <top style="hair">
        <color theme="0" tint="-0.24994659260841701"/>
      </top>
      <bottom style="thick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/>
      <top/>
      <bottom style="thick">
        <color theme="3" tint="-0.24997711111789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14">
    <xf numFmtId="0" fontId="0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" fillId="0" borderId="0">
      <alignment horizontal="centerContinuous"/>
    </xf>
    <xf numFmtId="16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4" fillId="0" borderId="0"/>
    <xf numFmtId="0" fontId="50" fillId="13" borderId="26" applyNumberFormat="0" applyAlignment="0" applyProtection="0"/>
    <xf numFmtId="0" fontId="1" fillId="0" borderId="0"/>
    <xf numFmtId="0" fontId="1" fillId="0" borderId="0">
      <alignment horizontal="left" wrapText="1" indent="2"/>
    </xf>
  </cellStyleXfs>
  <cellXfs count="161">
    <xf numFmtId="0" fontId="0" fillId="0" borderId="0" xfId="0"/>
    <xf numFmtId="0" fontId="0" fillId="6" borderId="0" xfId="0" applyFill="1"/>
    <xf numFmtId="0" fontId="35" fillId="6" borderId="0" xfId="0" applyFont="1" applyFill="1" applyAlignment="1"/>
    <xf numFmtId="165" fontId="0" fillId="0" borderId="0" xfId="0" applyNumberFormat="1"/>
    <xf numFmtId="165" fontId="7" fillId="0" borderId="0" xfId="0" applyNumberFormat="1" applyFont="1"/>
    <xf numFmtId="165" fontId="7" fillId="0" borderId="0" xfId="0" applyNumberFormat="1" applyFont="1" applyBorder="1"/>
    <xf numFmtId="165" fontId="0" fillId="0" borderId="0" xfId="0" applyNumberFormat="1" applyBorder="1"/>
    <xf numFmtId="165" fontId="0" fillId="0" borderId="0" xfId="0" applyNumberFormat="1" applyProtection="1"/>
    <xf numFmtId="170" fontId="4" fillId="0" borderId="0" xfId="1" applyAlignment="1">
      <alignment horizontal="center"/>
    </xf>
    <xf numFmtId="169" fontId="4" fillId="0" borderId="0" xfId="4" applyAlignment="1">
      <alignment horizontal="center"/>
    </xf>
    <xf numFmtId="0" fontId="9" fillId="0" borderId="0" xfId="0" applyFont="1"/>
    <xf numFmtId="165" fontId="9" fillId="0" borderId="0" xfId="0" applyNumberFormat="1" applyFont="1"/>
    <xf numFmtId="167" fontId="0" fillId="0" borderId="0" xfId="0" applyNumberFormat="1" applyBorder="1"/>
    <xf numFmtId="165" fontId="9" fillId="0" borderId="0" xfId="0" applyNumberFormat="1" applyFont="1" applyBorder="1"/>
    <xf numFmtId="167" fontId="9" fillId="0" borderId="0" xfId="0" applyNumberFormat="1" applyFont="1" applyBorder="1"/>
    <xf numFmtId="168" fontId="0" fillId="0" borderId="0" xfId="0" applyNumberFormat="1" applyBorder="1" applyProtection="1"/>
    <xf numFmtId="168" fontId="0" fillId="0" borderId="0" xfId="0" applyNumberFormat="1" applyBorder="1"/>
    <xf numFmtId="0" fontId="0" fillId="0" borderId="0" xfId="0" applyFill="1"/>
    <xf numFmtId="0" fontId="8" fillId="0" borderId="0" xfId="0" applyFont="1"/>
    <xf numFmtId="165" fontId="8" fillId="0" borderId="0" xfId="0" applyNumberFormat="1" applyFont="1" applyFill="1" applyBorder="1"/>
    <xf numFmtId="165" fontId="0" fillId="0" borderId="0" xfId="0" applyNumberFormat="1" applyFill="1"/>
    <xf numFmtId="0" fontId="0" fillId="0" borderId="0" xfId="0" applyAlignment="1">
      <alignment horizontal="left" indent="1"/>
    </xf>
    <xf numFmtId="0" fontId="3" fillId="0" borderId="6" xfId="5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/>
    <xf numFmtId="0" fontId="13" fillId="2" borderId="0" xfId="0" applyFont="1" applyFill="1"/>
    <xf numFmtId="170" fontId="13" fillId="0" borderId="0" xfId="1" applyFont="1" applyAlignment="1">
      <alignment horizontal="center"/>
    </xf>
    <xf numFmtId="0" fontId="13" fillId="0" borderId="0" xfId="0" applyFont="1" applyFill="1"/>
    <xf numFmtId="9" fontId="13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169" fontId="13" fillId="0" borderId="0" xfId="4" applyFont="1" applyAlignment="1">
      <alignment horizontal="center"/>
    </xf>
    <xf numFmtId="0" fontId="16" fillId="0" borderId="0" xfId="0" applyFont="1" applyFill="1"/>
    <xf numFmtId="9" fontId="16" fillId="0" borderId="0" xfId="1" applyNumberFormat="1" applyFont="1" applyAlignment="1">
      <alignment horizontal="center"/>
    </xf>
    <xf numFmtId="165" fontId="13" fillId="0" borderId="0" xfId="0" applyNumberFormat="1" applyFont="1"/>
    <xf numFmtId="165" fontId="13" fillId="0" borderId="0" xfId="0" applyNumberFormat="1" applyFont="1" applyBorder="1"/>
    <xf numFmtId="165" fontId="11" fillId="0" borderId="0" xfId="0" applyNumberFormat="1" applyFont="1" applyBorder="1"/>
    <xf numFmtId="165" fontId="11" fillId="0" borderId="1" xfId="0" applyNumberFormat="1" applyFont="1" applyBorder="1"/>
    <xf numFmtId="165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left"/>
    </xf>
    <xf numFmtId="165" fontId="11" fillId="0" borderId="2" xfId="0" applyNumberFormat="1" applyFont="1" applyBorder="1"/>
    <xf numFmtId="165" fontId="11" fillId="0" borderId="3" xfId="0" applyNumberFormat="1" applyFont="1" applyBorder="1"/>
    <xf numFmtId="168" fontId="11" fillId="0" borderId="0" xfId="0" applyNumberFormat="1" applyFont="1" applyProtection="1"/>
    <xf numFmtId="165" fontId="11" fillId="0" borderId="3" xfId="0" applyNumberFormat="1" applyFont="1" applyBorder="1" applyAlignment="1">
      <alignment horizontal="left"/>
    </xf>
    <xf numFmtId="165" fontId="11" fillId="0" borderId="4" xfId="0" applyNumberFormat="1" applyFont="1" applyBorder="1"/>
    <xf numFmtId="168" fontId="11" fillId="0" borderId="5" xfId="0" applyNumberFormat="1" applyFont="1" applyBorder="1"/>
    <xf numFmtId="9" fontId="11" fillId="0" borderId="0" xfId="2" applyFont="1" applyBorder="1" applyProtection="1"/>
    <xf numFmtId="168" fontId="15" fillId="0" borderId="0" xfId="0" applyNumberFormat="1" applyFont="1" applyProtection="1"/>
    <xf numFmtId="168" fontId="11" fillId="0" borderId="0" xfId="0" applyNumberFormat="1" applyFont="1" applyBorder="1"/>
    <xf numFmtId="165" fontId="11" fillId="0" borderId="0" xfId="0" applyNumberFormat="1" applyFont="1"/>
    <xf numFmtId="0" fontId="12" fillId="3" borderId="0" xfId="0" applyFont="1" applyFill="1"/>
    <xf numFmtId="0" fontId="17" fillId="0" borderId="0" xfId="0" applyFont="1" applyAlignment="1">
      <alignment horizontal="right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3" fillId="0" borderId="0" xfId="0" applyFont="1" applyAlignment="1">
      <alignment horizontal="left" indent="1"/>
    </xf>
    <xf numFmtId="0" fontId="24" fillId="0" borderId="0" xfId="0" quotePrefix="1" applyFont="1"/>
    <xf numFmtId="0" fontId="24" fillId="0" borderId="0" xfId="0" applyFont="1"/>
    <xf numFmtId="0" fontId="24" fillId="0" borderId="0" xfId="0" quotePrefix="1" applyFont="1" applyAlignment="1">
      <alignment horizontal="left"/>
    </xf>
    <xf numFmtId="0" fontId="14" fillId="6" borderId="0" xfId="0" applyFont="1" applyFill="1" applyAlignment="1">
      <alignment vertical="center" wrapText="1"/>
    </xf>
    <xf numFmtId="0" fontId="14" fillId="6" borderId="0" xfId="0" applyFont="1" applyFill="1" applyAlignment="1">
      <alignment horizontal="left" indent="1"/>
    </xf>
    <xf numFmtId="0" fontId="13" fillId="0" borderId="0" xfId="0" quotePrefix="1" applyFont="1" applyAlignment="1">
      <alignment horizontal="left" indent="1"/>
    </xf>
    <xf numFmtId="0" fontId="27" fillId="6" borderId="15" xfId="0" applyFont="1" applyFill="1" applyBorder="1" applyAlignment="1">
      <alignment horizontal="left" indent="1"/>
    </xf>
    <xf numFmtId="0" fontId="13" fillId="6" borderId="16" xfId="0" applyFont="1" applyFill="1" applyBorder="1"/>
    <xf numFmtId="0" fontId="13" fillId="6" borderId="18" xfId="0" applyFont="1" applyFill="1" applyBorder="1"/>
    <xf numFmtId="0" fontId="13" fillId="5" borderId="19" xfId="0" applyFont="1" applyFill="1" applyBorder="1" applyAlignment="1">
      <alignment vertical="center"/>
    </xf>
    <xf numFmtId="0" fontId="13" fillId="5" borderId="21" xfId="0" applyFont="1" applyFill="1" applyBorder="1" applyAlignment="1">
      <alignment vertical="center"/>
    </xf>
    <xf numFmtId="0" fontId="14" fillId="0" borderId="17" xfId="0" quotePrefix="1" applyFont="1" applyBorder="1" applyAlignment="1">
      <alignment horizontal="left" indent="1"/>
    </xf>
    <xf numFmtId="0" fontId="14" fillId="0" borderId="20" xfId="0" quotePrefix="1" applyFont="1" applyBorder="1" applyAlignment="1">
      <alignment horizontal="left" indent="1"/>
    </xf>
    <xf numFmtId="0" fontId="28" fillId="6" borderId="17" xfId="0" applyFont="1" applyFill="1" applyBorder="1" applyAlignment="1">
      <alignment horizontal="left" vertical="center" indent="1"/>
    </xf>
    <xf numFmtId="0" fontId="29" fillId="0" borderId="10" xfId="0" applyFont="1" applyBorder="1" applyAlignment="1">
      <alignment horizontal="left" indent="1"/>
    </xf>
    <xf numFmtId="9" fontId="11" fillId="5" borderId="0" xfId="2" applyFont="1" applyFill="1" applyBorder="1" applyProtection="1"/>
    <xf numFmtId="0" fontId="0" fillId="4" borderId="0" xfId="0" applyFill="1"/>
    <xf numFmtId="0" fontId="0" fillId="0" borderId="0" xfId="0"/>
    <xf numFmtId="0" fontId="3" fillId="0" borderId="6" xfId="5" applyBorder="1" applyAlignment="1">
      <alignment horizontal="left" indent="1"/>
    </xf>
    <xf numFmtId="0" fontId="3" fillId="10" borderId="6" xfId="5" applyFill="1" applyBorder="1"/>
    <xf numFmtId="0" fontId="2" fillId="10" borderId="6" xfId="5" applyFont="1" applyFill="1" applyBorder="1"/>
    <xf numFmtId="0" fontId="30" fillId="7" borderId="6" xfId="7" applyBorder="1" applyAlignment="1">
      <alignment horizontal="left" indent="1"/>
    </xf>
    <xf numFmtId="0" fontId="30" fillId="7" borderId="6" xfId="7" applyBorder="1"/>
    <xf numFmtId="0" fontId="8" fillId="6" borderId="6" xfId="5" applyFont="1" applyFill="1" applyBorder="1" applyAlignment="1">
      <alignment horizontal="left" indent="1"/>
    </xf>
    <xf numFmtId="0" fontId="8" fillId="6" borderId="6" xfId="5" applyFont="1" applyFill="1" applyBorder="1" applyAlignment="1">
      <alignment horizontal="center" wrapText="1"/>
    </xf>
    <xf numFmtId="0" fontId="8" fillId="6" borderId="6" xfId="5" applyFont="1" applyFill="1" applyBorder="1"/>
    <xf numFmtId="0" fontId="33" fillId="0" borderId="0" xfId="5" applyFont="1" applyAlignment="1">
      <alignment horizontal="left" indent="1"/>
    </xf>
    <xf numFmtId="0" fontId="30" fillId="7" borderId="6" xfId="7" applyBorder="1" applyAlignment="1">
      <alignment horizontal="center"/>
    </xf>
    <xf numFmtId="0" fontId="32" fillId="9" borderId="0" xfId="9"/>
    <xf numFmtId="0" fontId="31" fillId="8" borderId="0" xfId="8"/>
    <xf numFmtId="0" fontId="30" fillId="7" borderId="0" xfId="7"/>
    <xf numFmtId="0" fontId="11" fillId="6" borderId="0" xfId="0" applyFont="1" applyFill="1"/>
    <xf numFmtId="49" fontId="11" fillId="0" borderId="0" xfId="0" applyNumberFormat="1" applyFont="1" applyFill="1" applyBorder="1" applyAlignment="1">
      <alignment horizontal="left" indent="1"/>
    </xf>
    <xf numFmtId="0" fontId="0" fillId="0" borderId="0" xfId="0" applyAlignment="1"/>
    <xf numFmtId="14" fontId="11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 vertical="center" indent="1"/>
    </xf>
    <xf numFmtId="49" fontId="11" fillId="0" borderId="0" xfId="5" applyNumberFormat="1" applyFont="1" applyFill="1" applyBorder="1" applyAlignment="1">
      <alignment horizontal="left" indent="1"/>
    </xf>
    <xf numFmtId="0" fontId="0" fillId="11" borderId="0" xfId="0" applyFill="1" applyAlignment="1">
      <alignment horizontal="center"/>
    </xf>
    <xf numFmtId="170" fontId="13" fillId="0" borderId="0" xfId="1" applyFont="1" applyFill="1" applyBorder="1" applyAlignment="1">
      <alignment horizontal="center"/>
    </xf>
    <xf numFmtId="171" fontId="13" fillId="0" borderId="0" xfId="1" applyNumberFormat="1" applyFont="1" applyFill="1" applyBorder="1" applyAlignment="1">
      <alignment horizontal="center"/>
    </xf>
    <xf numFmtId="0" fontId="36" fillId="0" borderId="0" xfId="0" applyFont="1"/>
    <xf numFmtId="0" fontId="13" fillId="12" borderId="0" xfId="0" applyFont="1" applyFill="1"/>
    <xf numFmtId="0" fontId="0" fillId="0" borderId="0" xfId="0" applyFill="1" applyAlignment="1">
      <alignment horizontal="left" indent="1"/>
    </xf>
    <xf numFmtId="0" fontId="39" fillId="5" borderId="0" xfId="0" applyFont="1" applyFill="1"/>
    <xf numFmtId="0" fontId="40" fillId="5" borderId="0" xfId="0" applyFont="1" applyFill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 indent="1"/>
    </xf>
    <xf numFmtId="0" fontId="39" fillId="0" borderId="0" xfId="0" applyFont="1" applyFill="1" applyAlignment="1">
      <alignment horizontal="left" indent="1"/>
    </xf>
    <xf numFmtId="0" fontId="40" fillId="5" borderId="0" xfId="0" applyFont="1" applyFill="1" applyAlignment="1">
      <alignment wrapText="1"/>
    </xf>
    <xf numFmtId="0" fontId="38" fillId="0" borderId="0" xfId="0" applyFont="1"/>
    <xf numFmtId="0" fontId="39" fillId="0" borderId="0" xfId="0" applyFont="1" applyFill="1" applyBorder="1" applyAlignment="1">
      <alignment horizontal="left" indent="1"/>
    </xf>
    <xf numFmtId="0" fontId="39" fillId="0" borderId="0" xfId="0" applyFont="1" applyBorder="1"/>
    <xf numFmtId="0" fontId="39" fillId="5" borderId="23" xfId="0" applyFont="1" applyFill="1" applyBorder="1"/>
    <xf numFmtId="0" fontId="40" fillId="5" borderId="23" xfId="0" applyFont="1" applyFill="1" applyBorder="1"/>
    <xf numFmtId="0" fontId="40" fillId="5" borderId="23" xfId="0" applyFont="1" applyFill="1" applyBorder="1" applyAlignment="1">
      <alignment wrapText="1"/>
    </xf>
    <xf numFmtId="0" fontId="39" fillId="5" borderId="24" xfId="0" applyFont="1" applyFill="1" applyBorder="1"/>
    <xf numFmtId="0" fontId="40" fillId="5" borderId="24" xfId="0" applyFont="1" applyFill="1" applyBorder="1"/>
    <xf numFmtId="0" fontId="40" fillId="5" borderId="24" xfId="0" applyFont="1" applyFill="1" applyBorder="1" applyAlignment="1">
      <alignment wrapText="1"/>
    </xf>
    <xf numFmtId="168" fontId="11" fillId="0" borderId="0" xfId="0" applyNumberFormat="1" applyFont="1" applyBorder="1" applyProtection="1"/>
    <xf numFmtId="0" fontId="42" fillId="0" borderId="0" xfId="0" applyFont="1" applyBorder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right"/>
    </xf>
    <xf numFmtId="0" fontId="43" fillId="0" borderId="0" xfId="0" applyFont="1" applyFill="1"/>
    <xf numFmtId="0" fontId="16" fillId="0" borderId="0" xfId="0" applyFont="1" applyFill="1" applyAlignment="1">
      <alignment horizontal="left" vertical="center" indent="1"/>
    </xf>
    <xf numFmtId="0" fontId="13" fillId="12" borderId="0" xfId="0" applyFont="1" applyFill="1" applyAlignment="1">
      <alignment horizontal="left" indent="1"/>
    </xf>
    <xf numFmtId="0" fontId="13" fillId="0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1"/>
    </xf>
    <xf numFmtId="0" fontId="44" fillId="0" borderId="0" xfId="0" applyFont="1"/>
    <xf numFmtId="0" fontId="40" fillId="5" borderId="0" xfId="0" applyFont="1" applyFill="1" applyAlignment="1"/>
    <xf numFmtId="0" fontId="48" fillId="0" borderId="0" xfId="0" applyFont="1"/>
    <xf numFmtId="0" fontId="40" fillId="5" borderId="0" xfId="0" applyFont="1" applyFill="1" applyBorder="1"/>
    <xf numFmtId="0" fontId="40" fillId="5" borderId="0" xfId="0" applyFont="1" applyFill="1" applyBorder="1" applyAlignment="1">
      <alignment wrapText="1"/>
    </xf>
    <xf numFmtId="0" fontId="12" fillId="0" borderId="0" xfId="0" applyFont="1" applyAlignment="1">
      <alignment horizontal="right"/>
    </xf>
    <xf numFmtId="0" fontId="49" fillId="5" borderId="0" xfId="0" applyFont="1" applyFill="1" applyBorder="1"/>
    <xf numFmtId="0" fontId="49" fillId="5" borderId="22" xfId="0" applyFont="1" applyFill="1" applyBorder="1"/>
    <xf numFmtId="165" fontId="12" fillId="0" borderId="1" xfId="0" applyNumberFormat="1" applyFont="1" applyBorder="1"/>
    <xf numFmtId="165" fontId="12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2" fillId="0" borderId="2" xfId="0" applyNumberFormat="1" applyFont="1" applyBorder="1"/>
    <xf numFmtId="165" fontId="12" fillId="0" borderId="3" xfId="0" applyNumberFormat="1" applyFont="1" applyBorder="1"/>
    <xf numFmtId="168" fontId="12" fillId="0" borderId="0" xfId="0" applyNumberFormat="1" applyFont="1" applyProtection="1"/>
    <xf numFmtId="9" fontId="12" fillId="5" borderId="0" xfId="2" applyFont="1" applyFill="1" applyBorder="1" applyProtection="1"/>
    <xf numFmtId="165" fontId="12" fillId="0" borderId="3" xfId="0" applyNumberFormat="1" applyFont="1" applyBorder="1" applyAlignment="1">
      <alignment horizontal="left"/>
    </xf>
    <xf numFmtId="165" fontId="12" fillId="0" borderId="25" xfId="0" applyNumberFormat="1" applyFont="1" applyBorder="1" applyAlignment="1">
      <alignment horizontal="left"/>
    </xf>
    <xf numFmtId="168" fontId="12" fillId="0" borderId="22" xfId="0" applyNumberFormat="1" applyFont="1" applyBorder="1" applyProtection="1"/>
    <xf numFmtId="9" fontId="12" fillId="5" borderId="22" xfId="2" applyFont="1" applyFill="1" applyBorder="1" applyProtection="1"/>
    <xf numFmtId="165" fontId="12" fillId="0" borderId="0" xfId="0" applyNumberFormat="1" applyFont="1" applyBorder="1"/>
    <xf numFmtId="168" fontId="12" fillId="0" borderId="0" xfId="0" applyNumberFormat="1" applyFont="1" applyBorder="1"/>
    <xf numFmtId="9" fontId="12" fillId="0" borderId="0" xfId="2" applyFont="1" applyBorder="1" applyProtection="1"/>
    <xf numFmtId="168" fontId="12" fillId="0" borderId="0" xfId="0" applyNumberFormat="1" applyFont="1" applyBorder="1" applyProtection="1"/>
    <xf numFmtId="168" fontId="40" fillId="0" borderId="0" xfId="0" applyNumberFormat="1" applyFont="1" applyProtection="1"/>
    <xf numFmtId="165" fontId="45" fillId="0" borderId="0" xfId="0" applyNumberFormat="1" applyFont="1" applyAlignment="1">
      <alignment horizontal="left"/>
    </xf>
    <xf numFmtId="165" fontId="47" fillId="0" borderId="0" xfId="0" applyNumberFormat="1" applyFont="1" applyAlignment="1">
      <alignment horizontal="left" vertical="top"/>
    </xf>
    <xf numFmtId="165" fontId="47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1" fillId="6" borderId="0" xfId="0" applyFont="1" applyFill="1" applyAlignment="1">
      <alignment horizontal="left" wrapText="1"/>
    </xf>
    <xf numFmtId="0" fontId="23" fillId="0" borderId="0" xfId="0" applyFont="1" applyAlignment="1">
      <alignment horizontal="left" vertical="center" wrapText="1" indent="1"/>
    </xf>
  </cellXfs>
  <cellStyles count="14">
    <cellStyle name="Euro" xfId="1" xr:uid="{00000000-0005-0000-0000-000000000000}"/>
    <cellStyle name="Gut" xfId="7" builtinId="26"/>
    <cellStyle name="Neutral" xfId="9" builtinId="28"/>
    <cellStyle name="Prozent" xfId="2" builtinId="5"/>
    <cellStyle name="Schlecht" xfId="8" builtinId="27"/>
    <cellStyle name="Standard" xfId="0" builtinId="0" customBuiltin="1"/>
    <cellStyle name="Standard 2" xfId="5" xr:uid="{00000000-0005-0000-0000-000006000000}"/>
    <cellStyle name="Standard 3" xfId="10" xr:uid="{00000000-0005-0000-0000-000007000000}"/>
    <cellStyle name="Standard 4" xfId="12" xr:uid="{EB862D35-0DDB-475E-A85E-4BDF55B0D5E7}"/>
    <cellStyle name="Text" xfId="13" xr:uid="{425FA326-B476-4E4A-87CF-6AADC89A432D}"/>
    <cellStyle name="Überschrift" xfId="3" builtinId="15" customBuiltin="1"/>
    <cellStyle name="Überschrift 3 2" xfId="11" xr:uid="{3AEFA95B-6E6D-4186-B953-FDEE317A163F}"/>
    <cellStyle name="Währung 2" xfId="6" xr:uid="{00000000-0005-0000-0000-000009000000}"/>
    <cellStyle name="Währung_Rabatt für A-Kunden" xfId="4" xr:uid="{00000000-0005-0000-0000-00000A000000}"/>
  </cellStyles>
  <dxfs count="4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008000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'27'!$F$5</c:f>
              <c:strCache>
                <c:ptCount val="1"/>
                <c:pt idx="0">
                  <c:v>Summen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A9-4E10-85FC-B7B014840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A9-4E10-85FC-B7B014840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A9-4E10-85FC-B7B0148406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A9-4E10-85FC-B7B0148406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A9-4E10-85FC-B7B01484065F}"/>
              </c:ext>
            </c:extLst>
          </c:dPt>
          <c:cat>
            <c:strRef>
              <c:f>'27'!$A$6:$A$10</c:f>
              <c:strCache>
                <c:ptCount val="5"/>
                <c:pt idx="0">
                  <c:v>Schorn</c:v>
                </c:pt>
                <c:pt idx="1">
                  <c:v>Huber</c:v>
                </c:pt>
                <c:pt idx="2">
                  <c:v>Maier</c:v>
                </c:pt>
                <c:pt idx="3">
                  <c:v>Holzer</c:v>
                </c:pt>
                <c:pt idx="4">
                  <c:v>Bauer</c:v>
                </c:pt>
              </c:strCache>
            </c:strRef>
          </c:cat>
          <c:val>
            <c:numRef>
              <c:f>'27'!$F$6:$F$10</c:f>
              <c:numCache>
                <c:formatCode>#\ ##0.00\ "€"</c:formatCode>
                <c:ptCount val="5"/>
                <c:pt idx="0">
                  <c:v>98272</c:v>
                </c:pt>
                <c:pt idx="1">
                  <c:v>148817.12</c:v>
                </c:pt>
                <c:pt idx="2">
                  <c:v>153738.34</c:v>
                </c:pt>
                <c:pt idx="3">
                  <c:v>199656.4</c:v>
                </c:pt>
                <c:pt idx="4">
                  <c:v>188398.66999999998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D78-A4F7-2E9777D5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'28'!$F$5</c:f>
              <c:strCache>
                <c:ptCount val="1"/>
                <c:pt idx="0">
                  <c:v>Summen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91-4948-9910-7C686562FF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91-4948-9910-7C686562FF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91-4948-9910-7C686562FF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91-4948-9910-7C686562FF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91-4948-9910-7C686562FF62}"/>
              </c:ext>
            </c:extLst>
          </c:dPt>
          <c:dLbls>
            <c:delete val="1"/>
          </c:dLbls>
          <c:cat>
            <c:strRef>
              <c:f>'28'!$A$6:$A$10</c:f>
              <c:strCache>
                <c:ptCount val="5"/>
                <c:pt idx="0">
                  <c:v>Schorn</c:v>
                </c:pt>
                <c:pt idx="1">
                  <c:v>Huber</c:v>
                </c:pt>
                <c:pt idx="2">
                  <c:v>Maier</c:v>
                </c:pt>
                <c:pt idx="3">
                  <c:v>Holzer</c:v>
                </c:pt>
                <c:pt idx="4">
                  <c:v>Bauer</c:v>
                </c:pt>
              </c:strCache>
            </c:strRef>
          </c:cat>
          <c:val>
            <c:numRef>
              <c:f>'28'!$F$6:$F$10</c:f>
              <c:numCache>
                <c:formatCode>#\ ##0.00\ "€"</c:formatCode>
                <c:ptCount val="5"/>
                <c:pt idx="0">
                  <c:v>98272</c:v>
                </c:pt>
                <c:pt idx="1">
                  <c:v>148817.12</c:v>
                </c:pt>
                <c:pt idx="2">
                  <c:v>153738.34</c:v>
                </c:pt>
                <c:pt idx="3">
                  <c:v>199656.4</c:v>
                </c:pt>
                <c:pt idx="4">
                  <c:v>188398.66999999998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91-4948-9910-7C686562FF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'29'!$F$5</c:f>
              <c:strCache>
                <c:ptCount val="1"/>
                <c:pt idx="0">
                  <c:v>Summen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A-4863-A4A7-79BA02DE73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EA-4863-A4A7-79BA02DE73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EA-4863-A4A7-79BA02DE73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EA-4863-A4A7-79BA02DE73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EA-4863-A4A7-79BA02DE73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'29'!$A$6:$A$10</c:f>
              <c:strCache>
                <c:ptCount val="5"/>
                <c:pt idx="0">
                  <c:v>Schorn</c:v>
                </c:pt>
                <c:pt idx="1">
                  <c:v>Huber</c:v>
                </c:pt>
                <c:pt idx="2">
                  <c:v>Maier</c:v>
                </c:pt>
                <c:pt idx="3">
                  <c:v>Holzer</c:v>
                </c:pt>
                <c:pt idx="4">
                  <c:v>Bauer</c:v>
                </c:pt>
              </c:strCache>
            </c:strRef>
          </c:cat>
          <c:val>
            <c:numRef>
              <c:f>'29'!$F$6:$F$10</c:f>
              <c:numCache>
                <c:formatCode>#\ ##0.00\ "€"</c:formatCode>
                <c:ptCount val="5"/>
                <c:pt idx="0">
                  <c:v>98272</c:v>
                </c:pt>
                <c:pt idx="1">
                  <c:v>148817.12</c:v>
                </c:pt>
                <c:pt idx="2">
                  <c:v>153738.34</c:v>
                </c:pt>
                <c:pt idx="3">
                  <c:v>199656.4</c:v>
                </c:pt>
                <c:pt idx="4">
                  <c:v>188398.66999999998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EA-4863-A4A7-79BA02DE73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'31'!$B$2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'31'!$A$3:$A$24</c:f>
              <c:numCache>
                <c:formatCode>General</c:formatCode>
                <c:ptCount val="22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</c:v>
                </c:pt>
                <c:pt idx="4">
                  <c:v>-2.4</c:v>
                </c:pt>
                <c:pt idx="5">
                  <c:v>-2</c:v>
                </c:pt>
                <c:pt idx="6">
                  <c:v>-1.6</c:v>
                </c:pt>
                <c:pt idx="7">
                  <c:v>-1.2</c:v>
                </c:pt>
                <c:pt idx="8">
                  <c:v>-0.8</c:v>
                </c:pt>
                <c:pt idx="9">
                  <c:v>-0.4</c:v>
                </c:pt>
                <c:pt idx="10">
                  <c:v>0</c:v>
                </c:pt>
                <c:pt idx="11">
                  <c:v>0.4</c:v>
                </c:pt>
                <c:pt idx="12">
                  <c:v>0.8</c:v>
                </c:pt>
                <c:pt idx="13">
                  <c:v>1.2</c:v>
                </c:pt>
                <c:pt idx="14">
                  <c:v>1.6</c:v>
                </c:pt>
                <c:pt idx="15">
                  <c:v>2</c:v>
                </c:pt>
                <c:pt idx="16">
                  <c:v>2.4</c:v>
                </c:pt>
                <c:pt idx="17">
                  <c:v>2.8</c:v>
                </c:pt>
                <c:pt idx="18">
                  <c:v>3.2</c:v>
                </c:pt>
                <c:pt idx="19">
                  <c:v>3.6</c:v>
                </c:pt>
                <c:pt idx="20">
                  <c:v>4</c:v>
                </c:pt>
                <c:pt idx="21">
                  <c:v>4.4000000000000004</c:v>
                </c:pt>
              </c:numCache>
            </c:numRef>
          </c:xVal>
          <c:yVal>
            <c:numRef>
              <c:f>'31'!$B$3:$B$24</c:f>
              <c:numCache>
                <c:formatCode>General</c:formatCode>
                <c:ptCount val="22"/>
                <c:pt idx="0">
                  <c:v>0.7568024953079282</c:v>
                </c:pt>
                <c:pt idx="1">
                  <c:v>0.44252044329485246</c:v>
                </c:pt>
                <c:pt idx="2">
                  <c:v>5.8374143427580086E-2</c:v>
                </c:pt>
                <c:pt idx="3">
                  <c:v>-0.33498815015590511</c:v>
                </c:pt>
                <c:pt idx="4">
                  <c:v>-0.67546318055115095</c:v>
                </c:pt>
                <c:pt idx="5">
                  <c:v>-0.90929742682568171</c:v>
                </c:pt>
                <c:pt idx="6">
                  <c:v>-0.99957360304150511</c:v>
                </c:pt>
                <c:pt idx="7">
                  <c:v>-0.93203908596722629</c:v>
                </c:pt>
                <c:pt idx="8">
                  <c:v>-0.71735609089952279</c:v>
                </c:pt>
                <c:pt idx="9">
                  <c:v>-0.38941834230865052</c:v>
                </c:pt>
                <c:pt idx="10">
                  <c:v>0</c:v>
                </c:pt>
                <c:pt idx="11">
                  <c:v>0.38941834230865052</c:v>
                </c:pt>
                <c:pt idx="12">
                  <c:v>0.71735609089952279</c:v>
                </c:pt>
                <c:pt idx="13">
                  <c:v>0.93203908596722629</c:v>
                </c:pt>
                <c:pt idx="14">
                  <c:v>0.99957360304150511</c:v>
                </c:pt>
                <c:pt idx="15">
                  <c:v>0.90929742682568171</c:v>
                </c:pt>
                <c:pt idx="16">
                  <c:v>0.67546318055115095</c:v>
                </c:pt>
                <c:pt idx="17">
                  <c:v>0.33498815015590511</c:v>
                </c:pt>
                <c:pt idx="18">
                  <c:v>-5.8374143427580086E-2</c:v>
                </c:pt>
                <c:pt idx="19">
                  <c:v>-0.44252044329485246</c:v>
                </c:pt>
                <c:pt idx="20">
                  <c:v>-0.7568024953079282</c:v>
                </c:pt>
                <c:pt idx="21">
                  <c:v>-0.95160207388951601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1-49D6-B774-9449BDF88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29535"/>
        <c:axId val="714930367"/>
      </c:scatterChart>
      <c:valAx>
        <c:axId val="714929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30367"/>
        <c:crosses val="autoZero"/>
        <c:crossBetween val="midCat"/>
      </c:valAx>
      <c:valAx>
        <c:axId val="71493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29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'32'!$B$2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'32'!$A$3:$A$24</c:f>
              <c:numCache>
                <c:formatCode>General</c:formatCode>
                <c:ptCount val="22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</c:v>
                </c:pt>
                <c:pt idx="4">
                  <c:v>-2.4</c:v>
                </c:pt>
                <c:pt idx="5">
                  <c:v>-2</c:v>
                </c:pt>
                <c:pt idx="6">
                  <c:v>-1.6</c:v>
                </c:pt>
                <c:pt idx="7">
                  <c:v>-1.2</c:v>
                </c:pt>
                <c:pt idx="8">
                  <c:v>-0.8</c:v>
                </c:pt>
                <c:pt idx="9">
                  <c:v>-0.4</c:v>
                </c:pt>
                <c:pt idx="10">
                  <c:v>0</c:v>
                </c:pt>
                <c:pt idx="11">
                  <c:v>0.4</c:v>
                </c:pt>
                <c:pt idx="12">
                  <c:v>0.8</c:v>
                </c:pt>
                <c:pt idx="13">
                  <c:v>1.2</c:v>
                </c:pt>
                <c:pt idx="14">
                  <c:v>1.6</c:v>
                </c:pt>
                <c:pt idx="15">
                  <c:v>2</c:v>
                </c:pt>
                <c:pt idx="16">
                  <c:v>2.4</c:v>
                </c:pt>
                <c:pt idx="17">
                  <c:v>2.8</c:v>
                </c:pt>
                <c:pt idx="18">
                  <c:v>3.2</c:v>
                </c:pt>
                <c:pt idx="19">
                  <c:v>3.6</c:v>
                </c:pt>
                <c:pt idx="20">
                  <c:v>4</c:v>
                </c:pt>
                <c:pt idx="21">
                  <c:v>4.4000000000000004</c:v>
                </c:pt>
              </c:numCache>
            </c:numRef>
          </c:xVal>
          <c:yVal>
            <c:numRef>
              <c:f>'32'!$B$3:$B$24</c:f>
              <c:numCache>
                <c:formatCode>General</c:formatCode>
                <c:ptCount val="22"/>
                <c:pt idx="0">
                  <c:v>0.7568024953079282</c:v>
                </c:pt>
                <c:pt idx="1">
                  <c:v>0.44252044329485246</c:v>
                </c:pt>
                <c:pt idx="2">
                  <c:v>5.8374143427580086E-2</c:v>
                </c:pt>
                <c:pt idx="3">
                  <c:v>-0.33498815015590511</c:v>
                </c:pt>
                <c:pt idx="4">
                  <c:v>-0.67546318055115095</c:v>
                </c:pt>
                <c:pt idx="5">
                  <c:v>-0.90929742682568171</c:v>
                </c:pt>
                <c:pt idx="6">
                  <c:v>-0.99957360304150511</c:v>
                </c:pt>
                <c:pt idx="7">
                  <c:v>-0.93203908596722629</c:v>
                </c:pt>
                <c:pt idx="8">
                  <c:v>-0.71735609089952279</c:v>
                </c:pt>
                <c:pt idx="9">
                  <c:v>-0.38941834230865052</c:v>
                </c:pt>
                <c:pt idx="10">
                  <c:v>0</c:v>
                </c:pt>
                <c:pt idx="11">
                  <c:v>0.38941834230865052</c:v>
                </c:pt>
                <c:pt idx="12">
                  <c:v>0.71735609089952279</c:v>
                </c:pt>
                <c:pt idx="13">
                  <c:v>0.93203908596722629</c:v>
                </c:pt>
                <c:pt idx="14">
                  <c:v>0.99957360304150511</c:v>
                </c:pt>
                <c:pt idx="15">
                  <c:v>0.90929742682568171</c:v>
                </c:pt>
                <c:pt idx="16">
                  <c:v>0.67546318055115095</c:v>
                </c:pt>
                <c:pt idx="17">
                  <c:v>0.33498815015590511</c:v>
                </c:pt>
                <c:pt idx="18">
                  <c:v>-5.8374143427580086E-2</c:v>
                </c:pt>
                <c:pt idx="19">
                  <c:v>-0.44252044329485246</c:v>
                </c:pt>
                <c:pt idx="20">
                  <c:v>-0.7568024953079282</c:v>
                </c:pt>
                <c:pt idx="21">
                  <c:v>-0.95160207388951601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7-40F4-B1ED-7007DDFF7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29535"/>
        <c:axId val="714930367"/>
      </c:scatterChart>
      <c:valAx>
        <c:axId val="714929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30367"/>
        <c:crosses val="autoZero"/>
        <c:crossBetween val="midCat"/>
      </c:valAx>
      <c:valAx>
        <c:axId val="71493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29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cnn_v-27a4c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xD-iFwdCzCI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g1fd20A5u-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ecaLIvfuhYI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SCJdlOpBIn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9EsAXCwyHk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cT89igHWsb8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cy_YvUqrLt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v740yQGMzxc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d7lA_TWPq4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kf4uWFc_hM0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jYrGXfPEdYU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bMhC3lSozAw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nEqNLVSSGUk" TargetMode="External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c8gk7bG5wU8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aFwcYVqYi20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ZN-ZsZRda4U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p5URVw13ZpM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yOwcL3A36-Y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2vdSG7fmnMk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GsOqN9fasCU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rgyywYCFAVQ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SYEGZgntHGw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vsq61mJjPWg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NjudJIAIRdA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k1o4KW26spo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oNEu2ZxErZA" TargetMode="External"/><Relationship Id="rId1" Type="http://schemas.openxmlformats.org/officeDocument/2006/relationships/chart" Target="../charts/chart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V4kbWin4Kno" TargetMode="External"/><Relationship Id="rId1" Type="http://schemas.openxmlformats.org/officeDocument/2006/relationships/chart" Target="../charts/chart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17wIc8LUbFI" TargetMode="External"/><Relationship Id="rId1" Type="http://schemas.openxmlformats.org/officeDocument/2006/relationships/chart" Target="../charts/chart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iRGsTPKrYW8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MWi82vObRMs" TargetMode="External"/><Relationship Id="rId1" Type="http://schemas.openxmlformats.org/officeDocument/2006/relationships/chart" Target="../charts/chart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L0I8dCpz1KI" TargetMode="External"/><Relationship Id="rId1" Type="http://schemas.openxmlformats.org/officeDocument/2006/relationships/chart" Target="../charts/chart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uOZFmg5C_tI" TargetMode="Externa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ct0uQ_vJQKM" TargetMode="External"/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XmXBIcSgHlU" TargetMode="External"/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taXGgDe5Q6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28575</xdr:rowOff>
    </xdr:from>
    <xdr:to>
      <xdr:col>4</xdr:col>
      <xdr:colOff>565265</xdr:colOff>
      <xdr:row>16</xdr:row>
      <xdr:rowOff>99753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2738524"/>
          <a:ext cx="3737090" cy="73619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Verändere in den Zellen A2 bis D2 die Füllfarbe auf eine andere Farbe wie z. B. Orange.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15240</xdr:colOff>
      <xdr:row>5</xdr:row>
      <xdr:rowOff>57150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FE7046-BC38-41B0-8476-6E8D7D9E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552450"/>
          <a:ext cx="805815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78452</xdr:colOff>
      <xdr:row>11</xdr:row>
      <xdr:rowOff>153266</xdr:rowOff>
    </xdr:from>
    <xdr:to>
      <xdr:col>6</xdr:col>
      <xdr:colOff>540327</xdr:colOff>
      <xdr:row>14</xdr:row>
      <xdr:rowOff>34637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8452" y="2705273"/>
          <a:ext cx="5008937" cy="38013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Füge in die Zelle B11 eine </a:t>
          </a:r>
          <a:r>
            <a:rPr lang="de-DE" sz="1200" b="1" i="0" u="none" strike="noStrike" baseline="0">
              <a:solidFill>
                <a:srgbClr val="008000"/>
              </a:solidFill>
              <a:latin typeface="+mn-lt"/>
              <a:cs typeface="Arial"/>
            </a:rPr>
            <a:t>grüne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doppelte Rahmenlinie unten ein.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19050</xdr:colOff>
      <xdr:row>5</xdr:row>
      <xdr:rowOff>53340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18442-3B19-4808-BEDA-320351A1A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552450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95250</xdr:rowOff>
    </xdr:from>
    <xdr:to>
      <xdr:col>7</xdr:col>
      <xdr:colOff>2884517</xdr:colOff>
      <xdr:row>5</xdr:row>
      <xdr:rowOff>133004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851515" y="860021"/>
          <a:ext cx="2713067" cy="42013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Blende die Gitternetzlinien ein!</a:t>
          </a:r>
        </a:p>
      </xdr:txBody>
    </xdr:sp>
    <xdr:clientData/>
  </xdr:twoCellAnchor>
  <xdr:twoCellAnchor editAs="oneCell">
    <xdr:from>
      <xdr:col>7</xdr:col>
      <xdr:colOff>161925</xdr:colOff>
      <xdr:row>7</xdr:row>
      <xdr:rowOff>9525</xdr:rowOff>
    </xdr:from>
    <xdr:to>
      <xdr:col>7</xdr:col>
      <xdr:colOff>973455</xdr:colOff>
      <xdr:row>11</xdr:row>
      <xdr:rowOff>142875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4D5159-4C55-463D-8323-B9C7CDCA4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7375" y="12763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171451</xdr:colOff>
      <xdr:row>3</xdr:row>
      <xdr:rowOff>95250</xdr:rowOff>
    </xdr:from>
    <xdr:to>
      <xdr:col>8</xdr:col>
      <xdr:colOff>0</xdr:colOff>
      <xdr:row>5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851516" y="860021"/>
          <a:ext cx="3253393" cy="3480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Färbe die Zellen A3 bis G3 mit gelber Farbe ein.</a:t>
          </a:r>
          <a:endParaRPr lang="de-DE" sz="1100">
            <a:effectLst/>
          </a:endParaRPr>
        </a:p>
      </xdr:txBody>
    </xdr:sp>
    <xdr:clientData/>
  </xdr:twoCellAnchor>
  <xdr:twoCellAnchor editAs="oneCell">
    <xdr:from>
      <xdr:col>7</xdr:col>
      <xdr:colOff>171450</xdr:colOff>
      <xdr:row>6</xdr:row>
      <xdr:rowOff>142875</xdr:rowOff>
    </xdr:from>
    <xdr:to>
      <xdr:col>7</xdr:col>
      <xdr:colOff>982980</xdr:colOff>
      <xdr:row>11</xdr:row>
      <xdr:rowOff>95250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26AA4-F35A-42FD-B6D6-801513DC9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12287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95250</xdr:rowOff>
    </xdr:from>
    <xdr:to>
      <xdr:col>7</xdr:col>
      <xdr:colOff>4030980</xdr:colOff>
      <xdr:row>5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688330" y="826770"/>
          <a:ext cx="3859530" cy="33147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Weise den Spalten A bis F die optimale Breite zu.</a:t>
          </a:r>
        </a:p>
      </xdr:txBody>
    </xdr:sp>
    <xdr:clientData/>
  </xdr:twoCellAnchor>
  <xdr:twoCellAnchor editAs="oneCell">
    <xdr:from>
      <xdr:col>7</xdr:col>
      <xdr:colOff>123825</xdr:colOff>
      <xdr:row>6</xdr:row>
      <xdr:rowOff>114300</xdr:rowOff>
    </xdr:from>
    <xdr:to>
      <xdr:col>7</xdr:col>
      <xdr:colOff>935355</xdr:colOff>
      <xdr:row>11</xdr:row>
      <xdr:rowOff>66675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98283-7EA2-4315-8E89-6C175E0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50" y="12001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95250</xdr:rowOff>
    </xdr:from>
    <xdr:to>
      <xdr:col>7</xdr:col>
      <xdr:colOff>2942705</xdr:colOff>
      <xdr:row>5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903865" y="860021"/>
          <a:ext cx="2771255" cy="3480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Breite der Spalte </a:t>
          </a:r>
          <a:r>
            <a:rPr lang="de-DE" sz="1100" b="1" i="0" baseline="0">
              <a:effectLst/>
              <a:latin typeface="+mn-lt"/>
              <a:ea typeface="+mn-ea"/>
              <a:cs typeface="+mn-cs"/>
            </a:rPr>
            <a:t>D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auf 6. 	</a:t>
          </a:r>
        </a:p>
      </xdr:txBody>
    </xdr:sp>
    <xdr:clientData/>
  </xdr:twoCellAnchor>
  <xdr:twoCellAnchor editAs="oneCell">
    <xdr:from>
      <xdr:col>7</xdr:col>
      <xdr:colOff>152400</xdr:colOff>
      <xdr:row>6</xdr:row>
      <xdr:rowOff>76200</xdr:rowOff>
    </xdr:from>
    <xdr:to>
      <xdr:col>7</xdr:col>
      <xdr:colOff>963930</xdr:colOff>
      <xdr:row>11</xdr:row>
      <xdr:rowOff>28575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A30-465C-4AD7-965C-82F28E9BB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1625" y="11620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95250</xdr:rowOff>
    </xdr:from>
    <xdr:to>
      <xdr:col>7</xdr:col>
      <xdr:colOff>4030980</xdr:colOff>
      <xdr:row>6</xdr:row>
      <xdr:rowOff>45720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720590" y="826770"/>
          <a:ext cx="3859530" cy="49911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Formatiere den Text </a:t>
          </a:r>
          <a:r>
            <a:rPr lang="de-DE" sz="1200" b="1" i="1" baseline="0">
              <a:effectLst/>
              <a:latin typeface="+mn-lt"/>
              <a:ea typeface="+mn-ea"/>
              <a:cs typeface="+mn-cs"/>
            </a:rPr>
            <a:t>Adressen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 blau, fett und mit einer Schriftgröße von 36 pt.</a:t>
          </a:r>
        </a:p>
      </xdr:txBody>
    </xdr:sp>
    <xdr:clientData/>
  </xdr:twoCellAnchor>
  <xdr:twoCellAnchor editAs="oneCell">
    <xdr:from>
      <xdr:col>7</xdr:col>
      <xdr:colOff>161925</xdr:colOff>
      <xdr:row>7</xdr:row>
      <xdr:rowOff>28575</xdr:rowOff>
    </xdr:from>
    <xdr:to>
      <xdr:col>7</xdr:col>
      <xdr:colOff>973455</xdr:colOff>
      <xdr:row>11</xdr:row>
      <xdr:rowOff>161925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54F1B6-10E8-4CAE-A1DE-7467741A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129540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171451</xdr:colOff>
      <xdr:row>3</xdr:row>
      <xdr:rowOff>95250</xdr:rowOff>
    </xdr:from>
    <xdr:to>
      <xdr:col>7</xdr:col>
      <xdr:colOff>3250277</xdr:colOff>
      <xdr:row>5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117524" y="1067839"/>
          <a:ext cx="3078826" cy="34809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Weise der Zelle G3 einen Zeilenumbruch zu.</a:t>
          </a:r>
        </a:p>
      </xdr:txBody>
    </xdr:sp>
    <xdr:clientData/>
  </xdr:twoCellAnchor>
  <xdr:twoCellAnchor editAs="oneCell">
    <xdr:from>
      <xdr:col>7</xdr:col>
      <xdr:colOff>152400</xdr:colOff>
      <xdr:row>5</xdr:row>
      <xdr:rowOff>133350</xdr:rowOff>
    </xdr:from>
    <xdr:to>
      <xdr:col>7</xdr:col>
      <xdr:colOff>963930</xdr:colOff>
      <xdr:row>10</xdr:row>
      <xdr:rowOff>85725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C7CEC-3A90-4F90-95BB-408DDD57D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144780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3</xdr:row>
      <xdr:rowOff>102870</xdr:rowOff>
    </xdr:from>
    <xdr:to>
      <xdr:col>7</xdr:col>
      <xdr:colOff>3931920</xdr:colOff>
      <xdr:row>5</xdr:row>
      <xdr:rowOff>68580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621530" y="1017270"/>
          <a:ext cx="3859530" cy="33147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Ersetze den Zunamen Geiger durch Bauer.</a:t>
          </a:r>
        </a:p>
      </xdr:txBody>
    </xdr:sp>
    <xdr:clientData/>
  </xdr:twoCellAnchor>
  <xdr:twoCellAnchor editAs="oneCell">
    <xdr:from>
      <xdr:col>7</xdr:col>
      <xdr:colOff>123825</xdr:colOff>
      <xdr:row>6</xdr:row>
      <xdr:rowOff>9525</xdr:rowOff>
    </xdr:from>
    <xdr:to>
      <xdr:col>7</xdr:col>
      <xdr:colOff>935355</xdr:colOff>
      <xdr:row>10</xdr:row>
      <xdr:rowOff>142875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B6463C-1978-45D8-B769-3F3442EE2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16859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65764</xdr:colOff>
      <xdr:row>2</xdr:row>
      <xdr:rowOff>29984</xdr:rowOff>
    </xdr:from>
    <xdr:to>
      <xdr:col>7</xdr:col>
      <xdr:colOff>3925294</xdr:colOff>
      <xdr:row>3</xdr:row>
      <xdr:rowOff>109000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617886" y="586575"/>
          <a:ext cx="3859530" cy="44345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Wende in der Zelle F159 die Funktion für die Anzahl der eingegangenen Spenden an.</a:t>
          </a:r>
        </a:p>
      </xdr:txBody>
    </xdr:sp>
    <xdr:clientData/>
  </xdr:twoCellAnchor>
  <xdr:twoCellAnchor editAs="oneCell">
    <xdr:from>
      <xdr:col>7</xdr:col>
      <xdr:colOff>99392</xdr:colOff>
      <xdr:row>4</xdr:row>
      <xdr:rowOff>49696</xdr:rowOff>
    </xdr:from>
    <xdr:to>
      <xdr:col>7</xdr:col>
      <xdr:colOff>910922</xdr:colOff>
      <xdr:row>8</xdr:row>
      <xdr:rowOff>176172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A85C1C-FD1B-4487-9FFA-B02D9BBD0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7240" y="1366631"/>
          <a:ext cx="811530" cy="85534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79017</xdr:colOff>
      <xdr:row>2</xdr:row>
      <xdr:rowOff>49861</xdr:rowOff>
    </xdr:from>
    <xdr:to>
      <xdr:col>7</xdr:col>
      <xdr:colOff>3773979</xdr:colOff>
      <xdr:row>2</xdr:row>
      <xdr:rowOff>337930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4177192" y="831257"/>
          <a:ext cx="3694962" cy="28806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Berechne in der Zelle F160 den Mittelwert der Spenden.</a:t>
          </a:r>
        </a:p>
      </xdr:txBody>
    </xdr:sp>
    <xdr:clientData/>
  </xdr:twoCellAnchor>
  <xdr:twoCellAnchor editAs="oneCell">
    <xdr:from>
      <xdr:col>7</xdr:col>
      <xdr:colOff>104775</xdr:colOff>
      <xdr:row>3</xdr:row>
      <xdr:rowOff>161925</xdr:rowOff>
    </xdr:from>
    <xdr:to>
      <xdr:col>7</xdr:col>
      <xdr:colOff>916305</xdr:colOff>
      <xdr:row>8</xdr:row>
      <xdr:rowOff>114300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15CB0-95EB-47D5-81B7-1BAB33204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0" y="129540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79016</xdr:colOff>
      <xdr:row>2</xdr:row>
      <xdr:rowOff>69741</xdr:rowOff>
    </xdr:from>
    <xdr:to>
      <xdr:col>8</xdr:col>
      <xdr:colOff>636104</xdr:colOff>
      <xdr:row>7</xdr:row>
      <xdr:rowOff>21685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177552" y="850415"/>
          <a:ext cx="4214688" cy="108681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spcAft>
              <a:spcPts val="1200"/>
            </a:spcAft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Wende in der Zelle </a:t>
          </a:r>
          <a:r>
            <a:rPr lang="de-DE" sz="1100" b="1" i="0" baseline="0">
              <a:effectLst/>
              <a:latin typeface="+mn-lt"/>
              <a:ea typeface="+mn-ea"/>
              <a:cs typeface="+mn-cs"/>
            </a:rPr>
            <a:t>G4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eine Funktion an, die folgendes bewirkt: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WENN die Höhe der Spende größer als Null ist, dann soll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der Text </a:t>
          </a:r>
          <a:r>
            <a:rPr lang="de-DE" sz="1100" b="1" i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JA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, sonst "</a:t>
          </a:r>
          <a:r>
            <a:rPr lang="de-DE" sz="1100" b="1" i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---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" angezeigt werden. </a:t>
          </a:r>
        </a:p>
        <a:p>
          <a:pPr marL="171450" indent="-171450" rtl="0">
            <a:spcAft>
              <a:spcPts val="1200"/>
            </a:spcAft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Kopiere den Inhalt der Zelle </a:t>
          </a:r>
          <a:r>
            <a:rPr lang="de-DE" sz="1100" b="1" i="0" baseline="0">
              <a:effectLst/>
              <a:latin typeface="+mn-lt"/>
              <a:ea typeface="+mn-ea"/>
              <a:cs typeface="+mn-cs"/>
            </a:rPr>
            <a:t>G4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nach unten bis zur Zelle G157.</a:t>
          </a:r>
        </a:p>
      </xdr:txBody>
    </xdr:sp>
    <xdr:clientData/>
  </xdr:twoCellAnchor>
  <xdr:twoCellAnchor editAs="oneCell">
    <xdr:from>
      <xdr:col>7</xdr:col>
      <xdr:colOff>114300</xdr:colOff>
      <xdr:row>8</xdr:row>
      <xdr:rowOff>66675</xdr:rowOff>
    </xdr:from>
    <xdr:to>
      <xdr:col>7</xdr:col>
      <xdr:colOff>925830</xdr:colOff>
      <xdr:row>13</xdr:row>
      <xdr:rowOff>19050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35801-62DA-4621-9D19-61F5DC1E7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3475" y="21050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85642</xdr:colOff>
      <xdr:row>2</xdr:row>
      <xdr:rowOff>43236</xdr:rowOff>
    </xdr:from>
    <xdr:to>
      <xdr:col>8</xdr:col>
      <xdr:colOff>130113</xdr:colOff>
      <xdr:row>2</xdr:row>
      <xdr:rowOff>344557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184178" y="823910"/>
          <a:ext cx="3470760" cy="30132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zwischen Zeile 4 und 5 eine neue leere Zeile ein.</a:t>
          </a:r>
        </a:p>
      </xdr:txBody>
    </xdr:sp>
    <xdr:clientData/>
  </xdr:twoCellAnchor>
  <xdr:twoCellAnchor editAs="oneCell">
    <xdr:from>
      <xdr:col>7</xdr:col>
      <xdr:colOff>82826</xdr:colOff>
      <xdr:row>4</xdr:row>
      <xdr:rowOff>0</xdr:rowOff>
    </xdr:from>
    <xdr:to>
      <xdr:col>7</xdr:col>
      <xdr:colOff>894356</xdr:colOff>
      <xdr:row>8</xdr:row>
      <xdr:rowOff>126476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E4430-6060-4D48-9C7C-8584F8F00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8652" y="1316935"/>
          <a:ext cx="811530" cy="85534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118772</xdr:colOff>
      <xdr:row>3</xdr:row>
      <xdr:rowOff>69740</xdr:rowOff>
    </xdr:from>
    <xdr:to>
      <xdr:col>8</xdr:col>
      <xdr:colOff>585505</xdr:colOff>
      <xdr:row>7</xdr:row>
      <xdr:rowOff>72284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491989" y="1421462"/>
          <a:ext cx="3893023" cy="754304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in die leere Zeile diese Daten ein: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195168</xdr:colOff>
      <xdr:row>4</xdr:row>
      <xdr:rowOff>180711</xdr:rowOff>
    </xdr:from>
    <xdr:to>
      <xdr:col>8</xdr:col>
      <xdr:colOff>397565</xdr:colOff>
      <xdr:row>6</xdr:row>
      <xdr:rowOff>139484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8385" y="1720373"/>
          <a:ext cx="3628686" cy="33465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161925</xdr:colOff>
      <xdr:row>8</xdr:row>
      <xdr:rowOff>104775</xdr:rowOff>
    </xdr:from>
    <xdr:to>
      <xdr:col>7</xdr:col>
      <xdr:colOff>973455</xdr:colOff>
      <xdr:row>13</xdr:row>
      <xdr:rowOff>57150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C9C19F-7E10-4DDF-A8F6-9CD5D1A9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9225" y="21431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3</xdr:row>
      <xdr:rowOff>49860</xdr:rowOff>
    </xdr:from>
    <xdr:to>
      <xdr:col>7</xdr:col>
      <xdr:colOff>3424844</xdr:colOff>
      <xdr:row>5</xdr:row>
      <xdr:rowOff>28913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170926" y="1401582"/>
          <a:ext cx="3352454" cy="35493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Hebe die Fixierung der obersten Zeile auf.</a:t>
          </a:r>
        </a:p>
      </xdr:txBody>
    </xdr:sp>
    <xdr:clientData/>
  </xdr:twoCellAnchor>
  <xdr:twoCellAnchor editAs="oneCell">
    <xdr:from>
      <xdr:col>7</xdr:col>
      <xdr:colOff>95250</xdr:colOff>
      <xdr:row>6</xdr:row>
      <xdr:rowOff>47625</xdr:rowOff>
    </xdr:from>
    <xdr:to>
      <xdr:col>7</xdr:col>
      <xdr:colOff>906780</xdr:colOff>
      <xdr:row>11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15E43-D758-4AA4-AE73-B334F7D2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5" y="17240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180817</xdr:colOff>
      <xdr:row>2</xdr:row>
      <xdr:rowOff>158890</xdr:rowOff>
    </xdr:from>
    <xdr:to>
      <xdr:col>7</xdr:col>
      <xdr:colOff>3086551</xdr:colOff>
      <xdr:row>2</xdr:row>
      <xdr:rowOff>460211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4192612" y="939564"/>
          <a:ext cx="2905734" cy="30132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Fixiere die Zeile 3.</a:t>
          </a:r>
        </a:p>
      </xdr:txBody>
    </xdr:sp>
    <xdr:clientData/>
  </xdr:twoCellAnchor>
  <xdr:twoCellAnchor editAs="oneCell">
    <xdr:from>
      <xdr:col>7</xdr:col>
      <xdr:colOff>123825</xdr:colOff>
      <xdr:row>4</xdr:row>
      <xdr:rowOff>9525</xdr:rowOff>
    </xdr:from>
    <xdr:to>
      <xdr:col>7</xdr:col>
      <xdr:colOff>935355</xdr:colOff>
      <xdr:row>8</xdr:row>
      <xdr:rowOff>142875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E637F-8477-47BE-9DEF-1285E7809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13239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101303</xdr:colOff>
      <xdr:row>0</xdr:row>
      <xdr:rowOff>303596</xdr:rowOff>
    </xdr:from>
    <xdr:to>
      <xdr:col>8</xdr:col>
      <xdr:colOff>27468</xdr:colOff>
      <xdr:row>2</xdr:row>
      <xdr:rowOff>121318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4199839" y="303596"/>
          <a:ext cx="3352454" cy="59839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unter den Tabellenüberschriften in Zeile 3 eine fette </a:t>
          </a:r>
          <a:r>
            <a:rPr lang="de-DE" sz="1100" b="1" i="0" baseline="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dunkelblaue</a:t>
          </a:r>
          <a:r>
            <a:rPr lang="de-DE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Rahmenlinie ein.</a:t>
          </a:r>
        </a:p>
      </xdr:txBody>
    </xdr:sp>
    <xdr:clientData/>
  </xdr:twoCellAnchor>
  <xdr:twoCellAnchor editAs="oneCell">
    <xdr:from>
      <xdr:col>7</xdr:col>
      <xdr:colOff>76200</xdr:colOff>
      <xdr:row>3</xdr:row>
      <xdr:rowOff>76200</xdr:rowOff>
    </xdr:from>
    <xdr:to>
      <xdr:col>7</xdr:col>
      <xdr:colOff>887730</xdr:colOff>
      <xdr:row>8</xdr:row>
      <xdr:rowOff>28575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A2F271-9E9D-471A-AD04-F7D898B5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12096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80702</xdr:colOff>
      <xdr:row>0</xdr:row>
      <xdr:rowOff>61307</xdr:rowOff>
    </xdr:from>
    <xdr:to>
      <xdr:col>7</xdr:col>
      <xdr:colOff>1421476</xdr:colOff>
      <xdr:row>0</xdr:row>
      <xdr:rowOff>532015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2225386" y="61307"/>
          <a:ext cx="3493770" cy="470708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Seiteneinrichtung so, dass das Tabellenblatt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beim Drucken auf zwei Seiten (Hochformat) passt. </a:t>
          </a:r>
        </a:p>
      </xdr:txBody>
    </xdr:sp>
    <xdr:clientData/>
  </xdr:twoCellAnchor>
  <xdr:twoCellAnchor editAs="oneCell">
    <xdr:from>
      <xdr:col>7</xdr:col>
      <xdr:colOff>179070</xdr:colOff>
      <xdr:row>3</xdr:row>
      <xdr:rowOff>68580</xdr:rowOff>
    </xdr:from>
    <xdr:to>
      <xdr:col>7</xdr:col>
      <xdr:colOff>992505</xdr:colOff>
      <xdr:row>8</xdr:row>
      <xdr:rowOff>15240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F792E-9BCC-47AC-8896-1BE385C42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6845" y="1211580"/>
          <a:ext cx="813435" cy="85153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4</xdr:row>
      <xdr:rowOff>102871</xdr:rowOff>
    </xdr:from>
    <xdr:to>
      <xdr:col>7</xdr:col>
      <xdr:colOff>3931920</xdr:colOff>
      <xdr:row>7</xdr:row>
      <xdr:rowOff>26504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4624512" y="1110036"/>
          <a:ext cx="3859530" cy="48685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Drucke nur den Bereich A3 bis B10 aus.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Verwende dafür den Print to Pdf-Drucker.</a:t>
          </a:r>
        </a:p>
      </xdr:txBody>
    </xdr:sp>
    <xdr:clientData/>
  </xdr:twoCellAnchor>
  <xdr:twoCellAnchor editAs="oneCell">
    <xdr:from>
      <xdr:col>7</xdr:col>
      <xdr:colOff>142875</xdr:colOff>
      <xdr:row>8</xdr:row>
      <xdr:rowOff>85725</xdr:rowOff>
    </xdr:from>
    <xdr:to>
      <xdr:col>7</xdr:col>
      <xdr:colOff>954405</xdr:colOff>
      <xdr:row>13</xdr:row>
      <xdr:rowOff>38100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267826-8A95-45BD-B77B-A97A69A5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21431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3</xdr:row>
      <xdr:rowOff>102869</xdr:rowOff>
    </xdr:from>
    <xdr:to>
      <xdr:col>8</xdr:col>
      <xdr:colOff>21686</xdr:colOff>
      <xdr:row>7</xdr:row>
      <xdr:rowOff>108426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084185" y="1469047"/>
          <a:ext cx="3375584" cy="75731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Lege fest (</a:t>
          </a:r>
          <a:r>
            <a:rPr lang="de-DE" sz="1100" b="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Drucktitel!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) , dass die Spaltenüberschriften (Zeile 3) auf </a:t>
          </a:r>
          <a:r>
            <a:rPr lang="de-DE" sz="1100" b="0" i="0" u="sng" baseline="0">
              <a:effectLst/>
              <a:latin typeface="+mn-lt"/>
              <a:ea typeface="+mn-ea"/>
              <a:cs typeface="+mn-cs"/>
            </a:rPr>
            <a:t>jeder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Seite ausgedruckt werden. </a:t>
          </a:r>
        </a:p>
      </xdr:txBody>
    </xdr:sp>
    <xdr:clientData/>
  </xdr:twoCellAnchor>
  <xdr:twoCellAnchor editAs="oneCell">
    <xdr:from>
      <xdr:col>7</xdr:col>
      <xdr:colOff>133350</xdr:colOff>
      <xdr:row>8</xdr:row>
      <xdr:rowOff>133350</xdr:rowOff>
    </xdr:from>
    <xdr:to>
      <xdr:col>7</xdr:col>
      <xdr:colOff>944880</xdr:colOff>
      <xdr:row>13</xdr:row>
      <xdr:rowOff>85725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52E046-9D06-46AD-BD5C-2BCBAD4E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21812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3</xdr:row>
      <xdr:rowOff>102870</xdr:rowOff>
    </xdr:from>
    <xdr:to>
      <xdr:col>7</xdr:col>
      <xdr:colOff>3931920</xdr:colOff>
      <xdr:row>5</xdr:row>
      <xdr:rowOff>46383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624512" y="1110035"/>
          <a:ext cx="3859530" cy="314574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Benenne das Tabellenblatt um in </a:t>
          </a:r>
          <a:r>
            <a:rPr lang="de-DE" sz="1100" b="1" i="1" baseline="0">
              <a:effectLst/>
              <a:latin typeface="+mn-lt"/>
              <a:ea typeface="+mn-ea"/>
              <a:cs typeface="+mn-cs"/>
            </a:rPr>
            <a:t>Adressen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7</xdr:col>
      <xdr:colOff>207065</xdr:colOff>
      <xdr:row>5</xdr:row>
      <xdr:rowOff>165652</xdr:rowOff>
    </xdr:from>
    <xdr:to>
      <xdr:col>7</xdr:col>
      <xdr:colOff>1018595</xdr:colOff>
      <xdr:row>10</xdr:row>
      <xdr:rowOff>109910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361D4-1497-49B1-8745-273B8ACE1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2391" y="1673087"/>
          <a:ext cx="811530" cy="85534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124171</xdr:colOff>
      <xdr:row>13</xdr:row>
      <xdr:rowOff>106333</xdr:rowOff>
    </xdr:from>
    <xdr:to>
      <xdr:col>7</xdr:col>
      <xdr:colOff>22860</xdr:colOff>
      <xdr:row>15</xdr:row>
      <xdr:rowOff>160020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124171" y="2681893"/>
          <a:ext cx="5918489" cy="40420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Stelle die Formel in der Zelle G7 richtig.</a:t>
          </a:r>
        </a:p>
      </xdr:txBody>
    </xdr:sp>
    <xdr:clientData/>
  </xdr:twoCellAnchor>
  <xdr:twoCellAnchor editAs="oneCell">
    <xdr:from>
      <xdr:col>0</xdr:col>
      <xdr:colOff>190500</xdr:colOff>
      <xdr:row>17</xdr:row>
      <xdr:rowOff>0</xdr:rowOff>
    </xdr:from>
    <xdr:to>
      <xdr:col>1</xdr:col>
      <xdr:colOff>68580</xdr:colOff>
      <xdr:row>22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D90EB9-F5D2-466D-B768-0A77520D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2670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131791</xdr:colOff>
      <xdr:row>13</xdr:row>
      <xdr:rowOff>136813</xdr:rowOff>
    </xdr:from>
    <xdr:to>
      <xdr:col>7</xdr:col>
      <xdr:colOff>0</xdr:colOff>
      <xdr:row>16</xdr:row>
      <xdr:rowOff>15240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131791" y="2712373"/>
          <a:ext cx="5888009" cy="40420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Richte die Überschrift </a:t>
          </a:r>
          <a:r>
            <a:rPr lang="de-DE" sz="1200" b="1" i="1" baseline="0">
              <a:effectLst/>
              <a:latin typeface="+mn-lt"/>
              <a:ea typeface="+mn-ea"/>
              <a:cs typeface="+mn-cs"/>
            </a:rPr>
            <a:t>Umsätze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 horizontal und vertikal zentriert aus.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200025</xdr:colOff>
      <xdr:row>17</xdr:row>
      <xdr:rowOff>123825</xdr:rowOff>
    </xdr:from>
    <xdr:to>
      <xdr:col>1</xdr:col>
      <xdr:colOff>78105</xdr:colOff>
      <xdr:row>22</xdr:row>
      <xdr:rowOff>123825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44CEA-4D85-445B-8887-6C659FA47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339090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108931</xdr:colOff>
      <xdr:row>13</xdr:row>
      <xdr:rowOff>91093</xdr:rowOff>
    </xdr:from>
    <xdr:to>
      <xdr:col>7</xdr:col>
      <xdr:colOff>30480</xdr:colOff>
      <xdr:row>16</xdr:row>
      <xdr:rowOff>91440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108931" y="2651413"/>
          <a:ext cx="5941349" cy="52612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die Rahmenlinie in der Zeile 10 auf eine doppelte Rahmenlinie.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266700</xdr:colOff>
      <xdr:row>18</xdr:row>
      <xdr:rowOff>0</xdr:rowOff>
    </xdr:from>
    <xdr:to>
      <xdr:col>1</xdr:col>
      <xdr:colOff>468630</xdr:colOff>
      <xdr:row>23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D0ABF-A263-4106-8601-EA5374D13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34766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78451</xdr:colOff>
      <xdr:row>13</xdr:row>
      <xdr:rowOff>113953</xdr:rowOff>
    </xdr:from>
    <xdr:to>
      <xdr:col>6</xdr:col>
      <xdr:colOff>838200</xdr:colOff>
      <xdr:row>15</xdr:row>
      <xdr:rowOff>167640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78451" y="2674273"/>
          <a:ext cx="5933729" cy="40420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Seitenausrichtung des Tabellenblattes auf Querformat.</a:t>
          </a:r>
        </a:p>
      </xdr:txBody>
    </xdr:sp>
    <xdr:clientData/>
  </xdr:twoCellAnchor>
  <xdr:twoCellAnchor editAs="oneCell">
    <xdr:from>
      <xdr:col>0</xdr:col>
      <xdr:colOff>190500</xdr:colOff>
      <xdr:row>17</xdr:row>
      <xdr:rowOff>85725</xdr:rowOff>
    </xdr:from>
    <xdr:to>
      <xdr:col>1</xdr:col>
      <xdr:colOff>68580</xdr:colOff>
      <xdr:row>22</xdr:row>
      <xdr:rowOff>85725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F7B63D-F642-4BD1-B23B-8BB50AFB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3813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86071</xdr:colOff>
      <xdr:row>13</xdr:row>
      <xdr:rowOff>37753</xdr:rowOff>
    </xdr:from>
    <xdr:to>
      <xdr:col>7</xdr:col>
      <xdr:colOff>45720</xdr:colOff>
      <xdr:row>16</xdr:row>
      <xdr:rowOff>152400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6071" y="2598073"/>
          <a:ext cx="5979449" cy="64042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Erstelle ein Kreisdiagramm über die Bereiche von A5 bis A10 und F5 bis F10.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Platziere das Diagramm unterhalb der Tabelle ab der Zelle A18.</a:t>
          </a:r>
          <a:endParaRPr lang="de-DE">
            <a:effectLst/>
          </a:endParaRPr>
        </a:p>
      </xdr:txBody>
    </xdr:sp>
    <xdr:clientData/>
  </xdr:twoCellAnchor>
  <xdr:twoCellAnchor editAs="oneCell">
    <xdr:from>
      <xdr:col>0</xdr:col>
      <xdr:colOff>238125</xdr:colOff>
      <xdr:row>18</xdr:row>
      <xdr:rowOff>57150</xdr:rowOff>
    </xdr:from>
    <xdr:to>
      <xdr:col>1</xdr:col>
      <xdr:colOff>116205</xdr:colOff>
      <xdr:row>23</xdr:row>
      <xdr:rowOff>57150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98B21A-B917-4DE2-9108-09FA19E1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34956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192750</xdr:colOff>
      <xdr:row>4</xdr:row>
      <xdr:rowOff>159673</xdr:rowOff>
    </xdr:from>
    <xdr:to>
      <xdr:col>11</xdr:col>
      <xdr:colOff>307571</xdr:colOff>
      <xdr:row>7</xdr:row>
      <xdr:rowOff>60960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296765" y="1123949"/>
          <a:ext cx="2932835" cy="40005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Position der Legende auf rechts.</a:t>
          </a:r>
        </a:p>
      </xdr:txBody>
    </xdr:sp>
    <xdr:clientData/>
  </xdr:twoCellAnchor>
  <xdr:twoCellAnchor>
    <xdr:from>
      <xdr:col>0</xdr:col>
      <xdr:colOff>45720</xdr:colOff>
      <xdr:row>14</xdr:row>
      <xdr:rowOff>60960</xdr:rowOff>
    </xdr:from>
    <xdr:to>
      <xdr:col>5</xdr:col>
      <xdr:colOff>358140</xdr:colOff>
      <xdr:row>30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904875</xdr:colOff>
      <xdr:row>14</xdr:row>
      <xdr:rowOff>104775</xdr:rowOff>
    </xdr:from>
    <xdr:to>
      <xdr:col>6</xdr:col>
      <xdr:colOff>802005</xdr:colOff>
      <xdr:row>19</xdr:row>
      <xdr:rowOff>104775</xdr:rowOff>
    </xdr:to>
    <xdr:pic>
      <xdr:nvPicPr>
        <xdr:cNvPr id="5" name="Grafi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7A727D-2BCD-4C34-A062-29FAB8BD4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53025" y="28003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192751</xdr:colOff>
      <xdr:row>4</xdr:row>
      <xdr:rowOff>159673</xdr:rowOff>
    </xdr:from>
    <xdr:to>
      <xdr:col>11</xdr:col>
      <xdr:colOff>423949</xdr:colOff>
      <xdr:row>7</xdr:row>
      <xdr:rowOff>68580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5296766" y="1123949"/>
          <a:ext cx="3049212" cy="40767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im Diagramm  eine Datenbeschriftung ein.</a:t>
          </a:r>
        </a:p>
      </xdr:txBody>
    </xdr:sp>
    <xdr:clientData/>
  </xdr:twoCellAnchor>
  <xdr:twoCellAnchor>
    <xdr:from>
      <xdr:col>0</xdr:col>
      <xdr:colOff>45720</xdr:colOff>
      <xdr:row>14</xdr:row>
      <xdr:rowOff>60960</xdr:rowOff>
    </xdr:from>
    <xdr:to>
      <xdr:col>5</xdr:col>
      <xdr:colOff>358140</xdr:colOff>
      <xdr:row>30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809625</xdr:colOff>
      <xdr:row>18</xdr:row>
      <xdr:rowOff>167640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9D313E-5C35-4578-9C26-A54A1871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2550" y="2695575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192750</xdr:colOff>
      <xdr:row>4</xdr:row>
      <xdr:rowOff>159673</xdr:rowOff>
    </xdr:from>
    <xdr:to>
      <xdr:col>11</xdr:col>
      <xdr:colOff>665017</xdr:colOff>
      <xdr:row>7</xdr:row>
      <xdr:rowOff>124691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5296765" y="1123949"/>
          <a:ext cx="3290281" cy="46378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Farbe im Diagrammbereich auf hellblau.</a:t>
          </a:r>
        </a:p>
      </xdr:txBody>
    </xdr:sp>
    <xdr:clientData/>
  </xdr:twoCellAnchor>
  <xdr:twoCellAnchor>
    <xdr:from>
      <xdr:col>0</xdr:col>
      <xdr:colOff>253536</xdr:colOff>
      <xdr:row>14</xdr:row>
      <xdr:rowOff>11083</xdr:rowOff>
    </xdr:from>
    <xdr:to>
      <xdr:col>6</xdr:col>
      <xdr:colOff>8311</xdr:colOff>
      <xdr:row>29</xdr:row>
      <xdr:rowOff>116378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190500</xdr:colOff>
      <xdr:row>14</xdr:row>
      <xdr:rowOff>9525</xdr:rowOff>
    </xdr:from>
    <xdr:to>
      <xdr:col>7</xdr:col>
      <xdr:colOff>154305</xdr:colOff>
      <xdr:row>19</xdr:row>
      <xdr:rowOff>9525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65FFA-2DAD-4284-B504-F178E17B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53050" y="27241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28575</xdr:rowOff>
    </xdr:from>
    <xdr:to>
      <xdr:col>6</xdr:col>
      <xdr:colOff>708660</xdr:colOff>
      <xdr:row>15</xdr:row>
      <xdr:rowOff>76201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3023235"/>
          <a:ext cx="602932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Ändere in den Optionen von Excel den Benutzername auf </a:t>
          </a:r>
          <a:r>
            <a:rPr lang="de-DE" sz="1200" b="1" i="1" u="none" strike="noStrike" baseline="0">
              <a:solidFill>
                <a:srgbClr val="000000"/>
              </a:solidFill>
              <a:latin typeface="+mn-lt"/>
              <a:cs typeface="Arial"/>
            </a:rPr>
            <a:t>Testbenutzer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19050</xdr:colOff>
      <xdr:row>6</xdr:row>
      <xdr:rowOff>53340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D2F68-33B3-4E8F-9AEE-244D360C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466725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656704</xdr:colOff>
      <xdr:row>1</xdr:row>
      <xdr:rowOff>8311</xdr:rowOff>
    </xdr:from>
    <xdr:to>
      <xdr:col>12</xdr:col>
      <xdr:colOff>349134</xdr:colOff>
      <xdr:row>24</xdr:row>
      <xdr:rowOff>16625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25</xdr:row>
      <xdr:rowOff>0</xdr:rowOff>
    </xdr:from>
    <xdr:to>
      <xdr:col>12</xdr:col>
      <xdr:colOff>373380</xdr:colOff>
      <xdr:row>27</xdr:row>
      <xdr:rowOff>46067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198120" y="5250180"/>
          <a:ext cx="9776460" cy="43468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Entferne die Datenbeschriftungen.</a:t>
          </a:r>
        </a:p>
      </xdr:txBody>
    </xdr:sp>
    <xdr:clientData/>
  </xdr:twoCellAnchor>
  <xdr:twoCellAnchor editAs="oneCell">
    <xdr:from>
      <xdr:col>0</xdr:col>
      <xdr:colOff>285750</xdr:colOff>
      <xdr:row>28</xdr:row>
      <xdr:rowOff>152400</xdr:rowOff>
    </xdr:from>
    <xdr:to>
      <xdr:col>1</xdr:col>
      <xdr:colOff>312420</xdr:colOff>
      <xdr:row>33</xdr:row>
      <xdr:rowOff>152400</xdr:rowOff>
    </xdr:to>
    <xdr:pic>
      <xdr:nvPicPr>
        <xdr:cNvPr id="5" name="Grafi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E4A87B-CF04-4CF1-9DDF-167F73517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5114925"/>
          <a:ext cx="80772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656704</xdr:colOff>
      <xdr:row>1</xdr:row>
      <xdr:rowOff>8311</xdr:rowOff>
    </xdr:from>
    <xdr:to>
      <xdr:col>12</xdr:col>
      <xdr:colOff>349134</xdr:colOff>
      <xdr:row>24</xdr:row>
      <xdr:rowOff>16625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25</xdr:row>
      <xdr:rowOff>45720</xdr:rowOff>
    </xdr:from>
    <xdr:to>
      <xdr:col>12</xdr:col>
      <xdr:colOff>121920</xdr:colOff>
      <xdr:row>26</xdr:row>
      <xdr:rowOff>106680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190500" y="4572000"/>
          <a:ext cx="9532620" cy="23622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den Diagrammtitel </a:t>
          </a:r>
          <a:r>
            <a:rPr lang="de-DE" sz="1100" b="1" i="1" baseline="0">
              <a:effectLst/>
              <a:latin typeface="+mn-lt"/>
              <a:ea typeface="+mn-ea"/>
              <a:cs typeface="+mn-cs"/>
            </a:rPr>
            <a:t>Sinuskurve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hinzu.</a:t>
          </a:r>
        </a:p>
      </xdr:txBody>
    </xdr:sp>
    <xdr:clientData/>
  </xdr:twoCellAnchor>
  <xdr:twoCellAnchor editAs="oneCell">
    <xdr:from>
      <xdr:col>0</xdr:col>
      <xdr:colOff>352425</xdr:colOff>
      <xdr:row>27</xdr:row>
      <xdr:rowOff>57150</xdr:rowOff>
    </xdr:from>
    <xdr:to>
      <xdr:col>1</xdr:col>
      <xdr:colOff>379095</xdr:colOff>
      <xdr:row>32</xdr:row>
      <xdr:rowOff>57150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D5CE09-B003-4219-81F6-A6426C8A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4848225"/>
          <a:ext cx="80772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232513</xdr:colOff>
      <xdr:row>13</xdr:row>
      <xdr:rowOff>844</xdr:rowOff>
    </xdr:from>
    <xdr:ext cx="8753807" cy="804644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 rot="20507202">
          <a:off x="232513" y="2054088"/>
          <a:ext cx="8753807" cy="8046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48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Rounded MT Bold" panose="020F0704030504030204" pitchFamily="34" charset="0"/>
            </a:rPr>
            <a:t>Lösche dieses Tabellenblatt!</a:t>
          </a:r>
        </a:p>
      </xdr:txBody>
    </xdr:sp>
    <xdr:clientData/>
  </xdr:oneCellAnchor>
  <xdr:twoCellAnchor editAs="oneCell">
    <xdr:from>
      <xdr:col>1</xdr:col>
      <xdr:colOff>0</xdr:colOff>
      <xdr:row>4</xdr:row>
      <xdr:rowOff>0</xdr:rowOff>
    </xdr:from>
    <xdr:to>
      <xdr:col>2</xdr:col>
      <xdr:colOff>28575</xdr:colOff>
      <xdr:row>8</xdr:row>
      <xdr:rowOff>167640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4279EB-87A0-47E7-AC83-C62C2E93A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685800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55417</xdr:colOff>
      <xdr:row>2</xdr:row>
      <xdr:rowOff>7620</xdr:rowOff>
    </xdr:from>
    <xdr:to>
      <xdr:col>9</xdr:col>
      <xdr:colOff>637308</xdr:colOff>
      <xdr:row>16</xdr:row>
      <xdr:rowOff>100702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4135927" y="857250"/>
          <a:ext cx="4529051" cy="2630542"/>
          <a:chOff x="4605251" y="906088"/>
          <a:chExt cx="4056610" cy="2787829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05251" y="906088"/>
            <a:ext cx="4056610" cy="2787829"/>
          </a:xfrm>
          <a:prstGeom prst="rect">
            <a:avLst/>
          </a:prstGeo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4" name="Ellipse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5062450" y="1105593"/>
            <a:ext cx="806335" cy="548640"/>
          </a:xfrm>
          <a:prstGeom prst="ellipse">
            <a:avLst/>
          </a:prstGeom>
          <a:noFill/>
          <a:ln w="28575">
            <a:solidFill>
              <a:srgbClr val="FF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noFill/>
            </a:endParaRPr>
          </a:p>
        </xdr:txBody>
      </xdr:sp>
    </xdr:grpSp>
    <xdr:clientData/>
  </xdr:twoCellAnchor>
  <xdr:twoCellAnchor>
    <xdr:from>
      <xdr:col>0</xdr:col>
      <xdr:colOff>152400</xdr:colOff>
      <xdr:row>18</xdr:row>
      <xdr:rowOff>45720</xdr:rowOff>
    </xdr:from>
    <xdr:to>
      <xdr:col>8</xdr:col>
      <xdr:colOff>60960</xdr:colOff>
      <xdr:row>19</xdr:row>
      <xdr:rowOff>106680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 txBox="1">
          <a:spLocks noChangeArrowheads="1"/>
        </xdr:cNvSpPr>
      </xdr:nvSpPr>
      <xdr:spPr bwMode="auto">
        <a:xfrm>
          <a:off x="152400" y="4373880"/>
          <a:ext cx="9532620" cy="23622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Weise den Zeilen in der Tabelle je nach Prüfungsergebnis eine Zellformatvorlage zu.</a:t>
          </a:r>
        </a:p>
      </xdr:txBody>
    </xdr:sp>
    <xdr:clientData/>
  </xdr:twoCellAnchor>
  <xdr:twoCellAnchor editAs="oneCell">
    <xdr:from>
      <xdr:col>2</xdr:col>
      <xdr:colOff>1162050</xdr:colOff>
      <xdr:row>20</xdr:row>
      <xdr:rowOff>142875</xdr:rowOff>
    </xdr:from>
    <xdr:to>
      <xdr:col>3</xdr:col>
      <xdr:colOff>767715</xdr:colOff>
      <xdr:row>25</xdr:row>
      <xdr:rowOff>106680</xdr:rowOff>
    </xdr:to>
    <xdr:pic>
      <xdr:nvPicPr>
        <xdr:cNvPr id="6" name="Grafi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94DE75-08E2-465B-A749-BC19E24B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8025" y="4219575"/>
          <a:ext cx="805815" cy="84963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216131</xdr:colOff>
      <xdr:row>1</xdr:row>
      <xdr:rowOff>108063</xdr:rowOff>
    </xdr:from>
    <xdr:to>
      <xdr:col>10</xdr:col>
      <xdr:colOff>872835</xdr:colOff>
      <xdr:row>15</xdr:row>
      <xdr:rowOff>166253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pSpPr/>
      </xdr:nvGrpSpPr>
      <xdr:grpSpPr>
        <a:xfrm>
          <a:off x="9165821" y="391908"/>
          <a:ext cx="4889614" cy="2483255"/>
          <a:chOff x="5777344" y="548636"/>
          <a:chExt cx="2508770" cy="2759830"/>
        </a:xfrm>
      </xdr:grpSpPr>
      <xdr:pic>
        <xdr:nvPicPr>
          <xdr:cNvPr id="6" name="Grafik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4323"/>
          <a:stretch/>
        </xdr:blipFill>
        <xdr:spPr>
          <a:xfrm>
            <a:off x="5777344" y="596524"/>
            <a:ext cx="2508770" cy="2711942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7" name="Ellipse 6">
            <a:extLst>
              <a:ext uri="{FF2B5EF4-FFF2-40B4-BE49-F238E27FC236}">
                <a16:creationId xmlns:a16="http://schemas.microsoft.com/office/drawing/2014/main" id="{00000000-0008-0000-2300-000007000000}"/>
              </a:ext>
            </a:extLst>
          </xdr:cNvPr>
          <xdr:cNvSpPr/>
        </xdr:nvSpPr>
        <xdr:spPr>
          <a:xfrm>
            <a:off x="5940023" y="548636"/>
            <a:ext cx="540186" cy="842713"/>
          </a:xfrm>
          <a:prstGeom prst="ellipse">
            <a:avLst/>
          </a:prstGeom>
          <a:noFill/>
          <a:ln w="28575">
            <a:solidFill>
              <a:srgbClr val="FF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noFill/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845820</xdr:colOff>
      <xdr:row>32</xdr:row>
      <xdr:rowOff>60960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5920740"/>
          <a:ext cx="7155180" cy="23622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Weise der Tabelle eine helle Tabellenformatvorlage zu.</a:t>
          </a:r>
        </a:p>
      </xdr:txBody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19050</xdr:colOff>
      <xdr:row>22</xdr:row>
      <xdr:rowOff>167640</xdr:rowOff>
    </xdr:to>
    <xdr:pic>
      <xdr:nvPicPr>
        <xdr:cNvPr id="9" name="Grafi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ECF293-0762-4B31-9FBF-74D21FD16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2925" y="3219450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28575</xdr:colOff>
      <xdr:row>4</xdr:row>
      <xdr:rowOff>205740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DBC272-E7B1-4789-A0C3-0BA0A0D1D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5375" y="876300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I7"/>
  <sheetViews>
    <sheetView showGridLines="0" tabSelected="1" zoomScaleNormal="100" workbookViewId="0">
      <selection activeCell="B5" sqref="B5"/>
    </sheetView>
  </sheetViews>
  <sheetFormatPr baseColWidth="10" defaultRowHeight="13.8"/>
  <cols>
    <col min="2" max="2" width="16.109375" customWidth="1"/>
    <col min="3" max="3" width="25" customWidth="1"/>
    <col min="4" max="4" width="7" customWidth="1"/>
    <col min="5" max="5" width="20" customWidth="1"/>
    <col min="6" max="6" width="9.5546875" customWidth="1"/>
    <col min="7" max="7" width="9.5546875" style="79" customWidth="1"/>
    <col min="8" max="8" width="9.109375" customWidth="1"/>
  </cols>
  <sheetData>
    <row r="1" spans="2:9" ht="42.6" customHeight="1">
      <c r="B1" s="122" t="s">
        <v>408</v>
      </c>
      <c r="C1" s="23"/>
      <c r="D1" s="23"/>
      <c r="E1" s="23"/>
      <c r="F1" s="23"/>
      <c r="G1" s="23"/>
      <c r="H1" s="52" t="s">
        <v>274</v>
      </c>
      <c r="I1" s="23"/>
    </row>
    <row r="2" spans="2:9" ht="14.4" thickBot="1">
      <c r="B2" s="23"/>
      <c r="C2" s="23"/>
      <c r="D2" s="23"/>
      <c r="E2" s="23"/>
      <c r="F2" s="23"/>
      <c r="G2" s="23"/>
      <c r="H2" s="23"/>
      <c r="I2" s="23"/>
    </row>
    <row r="3" spans="2:9" ht="14.4" thickTop="1">
      <c r="B3" s="53"/>
      <c r="C3" s="54"/>
      <c r="D3" s="54"/>
      <c r="E3" s="54"/>
      <c r="F3" s="54"/>
      <c r="G3" s="54"/>
      <c r="H3" s="55"/>
      <c r="I3" s="23"/>
    </row>
    <row r="4" spans="2:9" ht="15.6">
      <c r="B4" s="76" t="s">
        <v>427</v>
      </c>
      <c r="C4" s="56"/>
      <c r="D4" s="56"/>
      <c r="E4" s="56"/>
      <c r="F4" s="56"/>
      <c r="G4" s="56"/>
      <c r="H4" s="57"/>
      <c r="I4" s="23"/>
    </row>
    <row r="5" spans="2:9" ht="18" customHeight="1">
      <c r="B5" s="76" t="s">
        <v>426</v>
      </c>
      <c r="C5" s="122"/>
      <c r="D5" s="56"/>
      <c r="E5" s="56"/>
      <c r="F5" s="56"/>
      <c r="G5" s="56"/>
      <c r="H5" s="57"/>
      <c r="I5" s="23"/>
    </row>
    <row r="6" spans="2:9" ht="14.4" thickBot="1">
      <c r="B6" s="58"/>
      <c r="C6" s="59"/>
      <c r="D6" s="59"/>
      <c r="E6" s="59"/>
      <c r="F6" s="59"/>
      <c r="G6" s="59"/>
      <c r="H6" s="60"/>
      <c r="I6" s="23"/>
    </row>
    <row r="7" spans="2:9" ht="14.4" thickTop="1"/>
  </sheetData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F17"/>
  <sheetViews>
    <sheetView zoomScaleNormal="100" workbookViewId="0">
      <selection activeCell="G8" sqref="G8"/>
    </sheetView>
  </sheetViews>
  <sheetFormatPr baseColWidth="10" defaultColWidth="11.5546875" defaultRowHeight="13.8"/>
  <cols>
    <col min="1" max="1" width="11.5546875" style="79"/>
    <col min="2" max="2" width="15" style="79" customWidth="1"/>
    <col min="3" max="3" width="11.6640625" style="79" customWidth="1"/>
    <col min="4" max="4" width="16.6640625" style="79" customWidth="1"/>
    <col min="5" max="16384" width="11.5546875" style="79"/>
  </cols>
  <sheetData>
    <row r="1" spans="1:6" ht="43.65" customHeight="1">
      <c r="A1" s="126" t="s">
        <v>404</v>
      </c>
      <c r="B1" s="34"/>
      <c r="C1" s="33"/>
      <c r="D1" s="34"/>
    </row>
    <row r="2" spans="1:6" ht="15.6">
      <c r="A2" s="129" t="s">
        <v>93</v>
      </c>
      <c r="B2" s="27" t="s">
        <v>94</v>
      </c>
      <c r="C2" s="27" t="s">
        <v>95</v>
      </c>
      <c r="D2" s="27" t="s">
        <v>96</v>
      </c>
    </row>
    <row r="3" spans="1:6" ht="15.6">
      <c r="A3" s="61" t="s">
        <v>97</v>
      </c>
      <c r="B3" s="28">
        <v>1000</v>
      </c>
      <c r="C3" s="101">
        <f>B3*$B$11</f>
        <v>150</v>
      </c>
      <c r="D3" s="100">
        <f>B3-C3</f>
        <v>850</v>
      </c>
    </row>
    <row r="4" spans="1:6" ht="15.6">
      <c r="A4" s="61" t="s">
        <v>88</v>
      </c>
      <c r="B4" s="28">
        <v>2000</v>
      </c>
      <c r="C4" s="101">
        <f t="shared" ref="C4:C9" si="0">B4*$B$11</f>
        <v>300</v>
      </c>
      <c r="D4" s="100">
        <f t="shared" ref="D4:D9" si="1">B4-C4</f>
        <v>1700</v>
      </c>
    </row>
    <row r="5" spans="1:6" ht="15.6">
      <c r="A5" s="61" t="s">
        <v>91</v>
      </c>
      <c r="B5" s="28">
        <v>3000</v>
      </c>
      <c r="C5" s="101">
        <f t="shared" si="0"/>
        <v>450</v>
      </c>
      <c r="D5" s="100">
        <f t="shared" si="1"/>
        <v>2550</v>
      </c>
    </row>
    <row r="6" spans="1:6" ht="15.6">
      <c r="A6" s="61" t="s">
        <v>103</v>
      </c>
      <c r="B6" s="28">
        <v>5000</v>
      </c>
      <c r="C6" s="101">
        <f t="shared" si="0"/>
        <v>750</v>
      </c>
      <c r="D6" s="100">
        <f t="shared" si="1"/>
        <v>4250</v>
      </c>
    </row>
    <row r="7" spans="1:6" ht="15.6">
      <c r="A7" s="61" t="s">
        <v>112</v>
      </c>
      <c r="B7" s="28">
        <v>4000</v>
      </c>
      <c r="C7" s="101">
        <f t="shared" si="0"/>
        <v>600</v>
      </c>
      <c r="D7" s="100">
        <f t="shared" si="1"/>
        <v>3400</v>
      </c>
    </row>
    <row r="8" spans="1:6" ht="15.6">
      <c r="A8" s="61" t="s">
        <v>138</v>
      </c>
      <c r="B8" s="28">
        <v>4500</v>
      </c>
      <c r="C8" s="101">
        <f t="shared" si="0"/>
        <v>675</v>
      </c>
      <c r="D8" s="100">
        <f t="shared" si="1"/>
        <v>3825</v>
      </c>
    </row>
    <row r="9" spans="1:6" ht="15.6">
      <c r="A9" s="61" t="s">
        <v>139</v>
      </c>
      <c r="B9" s="28">
        <v>2000</v>
      </c>
      <c r="C9" s="101">
        <f t="shared" si="0"/>
        <v>300</v>
      </c>
      <c r="D9" s="100">
        <f t="shared" si="1"/>
        <v>1700</v>
      </c>
    </row>
    <row r="10" spans="1:6" s="17" customFormat="1" ht="15.6">
      <c r="A10" s="128"/>
      <c r="B10" s="29"/>
      <c r="C10" s="29"/>
      <c r="D10" s="29"/>
    </row>
    <row r="11" spans="1:6" ht="15.6">
      <c r="A11" s="128" t="s">
        <v>95</v>
      </c>
      <c r="B11" s="30">
        <v>0.15</v>
      </c>
      <c r="C11" s="32"/>
      <c r="D11" s="28"/>
    </row>
    <row r="12" spans="1:6">
      <c r="B12" s="8"/>
      <c r="C12" s="9"/>
      <c r="D12" s="8"/>
    </row>
    <row r="13" spans="1:6">
      <c r="B13" s="8"/>
      <c r="C13" s="9"/>
      <c r="D13" s="8"/>
    </row>
    <row r="14" spans="1:6">
      <c r="A14" s="18"/>
      <c r="B14" s="18"/>
      <c r="C14" s="18"/>
      <c r="D14" s="18"/>
      <c r="E14" s="18"/>
      <c r="F14" s="18"/>
    </row>
    <row r="15" spans="1:6">
      <c r="A15" s="18"/>
      <c r="B15" s="18"/>
      <c r="C15" s="18"/>
      <c r="D15" s="18"/>
      <c r="E15" s="18"/>
      <c r="F15" s="18"/>
    </row>
    <row r="16" spans="1:6">
      <c r="A16" s="18"/>
      <c r="B16" s="18"/>
      <c r="C16" s="18"/>
      <c r="D16" s="18"/>
      <c r="E16" s="18"/>
      <c r="F16" s="18"/>
    </row>
    <row r="17" spans="1:6">
      <c r="A17" s="123"/>
      <c r="C17" s="124"/>
      <c r="D17" s="125"/>
      <c r="E17" s="18"/>
      <c r="F17" s="18"/>
    </row>
  </sheetData>
  <conditionalFormatting sqref="C3:C9">
    <cfRule type="cellIs" dxfId="44" priority="4" stopIfTrue="1" operator="equal">
      <formula>B3*$B$11</formula>
    </cfRule>
  </conditionalFormatting>
  <conditionalFormatting sqref="D3:D9">
    <cfRule type="cellIs" dxfId="43" priority="5" stopIfTrue="1" operator="equal">
      <formula>B3-C3</formula>
    </cfRule>
  </conditionalFormatting>
  <conditionalFormatting sqref="D17">
    <cfRule type="cellIs" dxfId="42" priority="2" operator="equal">
      <formula>"""Ja"""</formula>
    </cfRule>
    <cfRule type="colorScale" priority="3">
      <colorScale>
        <cfvo type="min"/>
        <cfvo type="max"/>
        <color rgb="FFFF7128"/>
        <color rgb="FFFFEF9C"/>
      </colorScale>
    </cfRule>
  </conditionalFormatting>
  <dataValidations count="1">
    <dataValidation type="list" showInputMessage="1" showErrorMessage="1" sqref="D17" xr:uid="{00000000-0002-0000-0100-000000000000}">
      <formula1>ergebnis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verticalDpi="12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6070C-F7EC-4589-A020-63434FD76DC2}">
            <xm:f>Start!#REF!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F17"/>
  <sheetViews>
    <sheetView workbookViewId="0">
      <selection activeCell="D22" sqref="D22"/>
    </sheetView>
  </sheetViews>
  <sheetFormatPr baseColWidth="10" defaultColWidth="11.5546875" defaultRowHeight="13.8"/>
  <cols>
    <col min="1" max="1" width="11.5546875" style="79"/>
    <col min="2" max="2" width="15" style="79" customWidth="1"/>
    <col min="3" max="3" width="11.6640625" style="79" customWidth="1"/>
    <col min="4" max="4" width="16.6640625" style="79" customWidth="1"/>
    <col min="5" max="16384" width="11.5546875" style="79"/>
  </cols>
  <sheetData>
    <row r="1" spans="1:6" ht="43.8" customHeight="1">
      <c r="A1" s="126" t="s">
        <v>404</v>
      </c>
      <c r="B1" s="34"/>
      <c r="C1" s="33"/>
      <c r="D1" s="34"/>
    </row>
    <row r="2" spans="1:6" ht="15.6">
      <c r="A2" s="127" t="s">
        <v>93</v>
      </c>
      <c r="B2" s="103" t="s">
        <v>94</v>
      </c>
      <c r="C2" s="103" t="s">
        <v>95</v>
      </c>
      <c r="D2" s="103" t="s">
        <v>96</v>
      </c>
    </row>
    <row r="3" spans="1:6" ht="15.6">
      <c r="A3" s="61" t="s">
        <v>97</v>
      </c>
      <c r="B3" s="28">
        <v>1000</v>
      </c>
      <c r="C3" s="101">
        <f>B3*$B$11</f>
        <v>150</v>
      </c>
      <c r="D3" s="100">
        <f>B3-C3</f>
        <v>850</v>
      </c>
    </row>
    <row r="4" spans="1:6" ht="15.6">
      <c r="A4" s="61" t="s">
        <v>88</v>
      </c>
      <c r="B4" s="28">
        <v>2000</v>
      </c>
      <c r="C4" s="101">
        <f t="shared" ref="C4:C9" si="0">B4*$B$11</f>
        <v>300</v>
      </c>
      <c r="D4" s="100">
        <f t="shared" ref="D4:D9" si="1">B4-C4</f>
        <v>1700</v>
      </c>
    </row>
    <row r="5" spans="1:6" ht="15.6">
      <c r="A5" s="61" t="s">
        <v>91</v>
      </c>
      <c r="B5" s="28">
        <v>3000</v>
      </c>
      <c r="C5" s="101">
        <f t="shared" si="0"/>
        <v>450</v>
      </c>
      <c r="D5" s="100">
        <f t="shared" si="1"/>
        <v>2550</v>
      </c>
    </row>
    <row r="6" spans="1:6" ht="15.6">
      <c r="A6" s="61" t="s">
        <v>103</v>
      </c>
      <c r="B6" s="28">
        <v>5000</v>
      </c>
      <c r="C6" s="101">
        <f t="shared" si="0"/>
        <v>750</v>
      </c>
      <c r="D6" s="100">
        <f t="shared" si="1"/>
        <v>4250</v>
      </c>
    </row>
    <row r="7" spans="1:6" ht="15.6">
      <c r="A7" s="61" t="s">
        <v>112</v>
      </c>
      <c r="B7" s="28">
        <v>4000</v>
      </c>
      <c r="C7" s="101">
        <f t="shared" si="0"/>
        <v>600</v>
      </c>
      <c r="D7" s="100">
        <f t="shared" si="1"/>
        <v>3400</v>
      </c>
    </row>
    <row r="8" spans="1:6" ht="15.6">
      <c r="A8" s="61" t="s">
        <v>138</v>
      </c>
      <c r="B8" s="28">
        <v>4500</v>
      </c>
      <c r="C8" s="101">
        <f t="shared" si="0"/>
        <v>675</v>
      </c>
      <c r="D8" s="100">
        <f t="shared" si="1"/>
        <v>3825</v>
      </c>
    </row>
    <row r="9" spans="1:6" ht="15.6">
      <c r="A9" s="61" t="s">
        <v>139</v>
      </c>
      <c r="B9" s="28">
        <v>2000</v>
      </c>
      <c r="C9" s="101">
        <f t="shared" si="0"/>
        <v>300</v>
      </c>
      <c r="D9" s="100">
        <f t="shared" si="1"/>
        <v>1700</v>
      </c>
    </row>
    <row r="10" spans="1:6" s="17" customFormat="1" ht="15.6">
      <c r="A10" s="128"/>
      <c r="B10" s="29"/>
      <c r="C10" s="29"/>
      <c r="D10" s="29"/>
    </row>
    <row r="11" spans="1:6" ht="15.6">
      <c r="A11" s="128" t="s">
        <v>95</v>
      </c>
      <c r="B11" s="30">
        <v>0.15</v>
      </c>
      <c r="C11" s="32"/>
      <c r="D11" s="28"/>
    </row>
    <row r="12" spans="1:6">
      <c r="B12" s="8"/>
      <c r="C12" s="9"/>
      <c r="D12" s="8"/>
    </row>
    <row r="13" spans="1:6">
      <c r="B13" s="8"/>
      <c r="C13" s="9"/>
      <c r="D13" s="8"/>
    </row>
    <row r="14" spans="1:6">
      <c r="A14" s="18"/>
      <c r="B14" s="18"/>
      <c r="C14" s="18"/>
      <c r="D14" s="18"/>
      <c r="E14" s="18"/>
      <c r="F14" s="18"/>
    </row>
    <row r="15" spans="1:6">
      <c r="A15" s="18"/>
      <c r="B15" s="18"/>
      <c r="C15" s="18"/>
      <c r="D15" s="18"/>
      <c r="E15" s="18"/>
      <c r="F15" s="18"/>
    </row>
    <row r="16" spans="1:6">
      <c r="A16" s="18"/>
      <c r="B16" s="18"/>
      <c r="C16" s="18"/>
      <c r="D16" s="18"/>
      <c r="E16" s="18"/>
      <c r="F16" s="18"/>
    </row>
    <row r="17" spans="1:6">
      <c r="A17" s="18"/>
      <c r="B17" s="18"/>
      <c r="C17" s="18"/>
      <c r="D17" s="18"/>
      <c r="E17" s="18"/>
      <c r="F17" s="18"/>
    </row>
  </sheetData>
  <conditionalFormatting sqref="C3:C9">
    <cfRule type="cellIs" dxfId="40" priority="1" stopIfTrue="1" operator="equal">
      <formula>B3*$B$11</formula>
    </cfRule>
  </conditionalFormatting>
  <conditionalFormatting sqref="D3:D9">
    <cfRule type="cellIs" dxfId="39" priority="2" stopIfTrue="1" operator="equal">
      <formula>B3-C3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H160"/>
  <sheetViews>
    <sheetView showGridLines="0" workbookViewId="0">
      <selection activeCell="H15" sqref="H15"/>
    </sheetView>
  </sheetViews>
  <sheetFormatPr baseColWidth="10" defaultColWidth="11.5546875" defaultRowHeight="14.4"/>
  <cols>
    <col min="1" max="1" width="11.5546875" style="79"/>
    <col min="2" max="2" width="11" style="24" customWidth="1"/>
    <col min="3" max="3" width="17" style="24" customWidth="1"/>
    <col min="4" max="6" width="11" style="24" customWidth="1"/>
    <col min="7" max="7" width="7.88671875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>
      <c r="A3" s="107" t="s">
        <v>137</v>
      </c>
      <c r="B3" s="108" t="s">
        <v>0</v>
      </c>
      <c r="C3" s="108" t="s">
        <v>1</v>
      </c>
      <c r="D3" s="108" t="s">
        <v>2</v>
      </c>
      <c r="E3" s="108" t="s">
        <v>3</v>
      </c>
      <c r="F3" s="108" t="s">
        <v>134</v>
      </c>
      <c r="G3" s="108" t="s">
        <v>136</v>
      </c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8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H160"/>
  <sheetViews>
    <sheetView workbookViewId="0">
      <selection activeCell="A3" sqref="A3:G3"/>
    </sheetView>
  </sheetViews>
  <sheetFormatPr baseColWidth="10" defaultColWidth="11.5546875" defaultRowHeight="14.4"/>
  <cols>
    <col min="1" max="1" width="11.5546875" style="79"/>
    <col min="2" max="2" width="11" style="24" customWidth="1"/>
    <col min="3" max="3" width="17" style="24" customWidth="1"/>
    <col min="4" max="6" width="11" style="24" customWidth="1"/>
    <col min="7" max="7" width="7.88671875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 s="107" customFormat="1">
      <c r="A3" s="108" t="s">
        <v>137</v>
      </c>
      <c r="B3" s="108" t="s">
        <v>0</v>
      </c>
      <c r="C3" s="108" t="s">
        <v>1</v>
      </c>
      <c r="D3" s="108" t="s">
        <v>2</v>
      </c>
      <c r="E3" s="108" t="s">
        <v>3</v>
      </c>
      <c r="F3" s="108" t="s">
        <v>134</v>
      </c>
      <c r="G3" s="108" t="s">
        <v>136</v>
      </c>
      <c r="H3" s="109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7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H160"/>
  <sheetViews>
    <sheetView workbookViewId="0">
      <selection activeCell="H17" sqref="H17"/>
    </sheetView>
  </sheetViews>
  <sheetFormatPr baseColWidth="10" defaultColWidth="11.5546875" defaultRowHeight="14.4"/>
  <cols>
    <col min="1" max="1" width="11.5546875" style="79"/>
    <col min="2" max="2" width="11" style="24" customWidth="1"/>
    <col min="3" max="3" width="14.5546875" style="24" customWidth="1"/>
    <col min="4" max="4" width="11" style="24" customWidth="1"/>
    <col min="5" max="5" width="6.5546875" style="24" customWidth="1"/>
    <col min="6" max="6" width="11" style="24" customWidth="1"/>
    <col min="7" max="7" width="7.88671875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 s="107" customFormat="1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06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6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H160"/>
  <sheetViews>
    <sheetView workbookViewId="0">
      <selection activeCell="D1" sqref="D1:D1048576"/>
    </sheetView>
  </sheetViews>
  <sheetFormatPr baseColWidth="10" defaultColWidth="11.5546875" defaultRowHeight="14.4"/>
  <cols>
    <col min="1" max="1" width="9.33203125" style="79" bestFit="1" customWidth="1"/>
    <col min="2" max="2" width="12.88671875" style="24" bestFit="1" customWidth="1"/>
    <col min="3" max="3" width="20.33203125" style="24" bestFit="1" customWidth="1"/>
    <col min="4" max="4" width="5" style="24" bestFit="1" customWidth="1"/>
    <col min="5" max="5" width="12" style="24" bestFit="1" customWidth="1"/>
    <col min="6" max="6" width="8.88671875" style="24" bestFit="1" customWidth="1"/>
    <col min="7" max="7" width="7.88671875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 s="107" customFormat="1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06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5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H160"/>
  <sheetViews>
    <sheetView workbookViewId="0">
      <selection activeCell="H13" sqref="H13"/>
    </sheetView>
  </sheetViews>
  <sheetFormatPr baseColWidth="10" defaultColWidth="11.5546875" defaultRowHeight="14.4"/>
  <cols>
    <col min="1" max="1" width="9.33203125" style="79" bestFit="1" customWidth="1"/>
    <col min="2" max="2" width="12.88671875" style="24" bestFit="1" customWidth="1"/>
    <col min="3" max="3" width="20.33203125" style="24" bestFit="1" customWidth="1"/>
    <col min="4" max="4" width="6.44140625" style="24" bestFit="1" customWidth="1"/>
    <col min="5" max="5" width="12" style="24" bestFit="1" customWidth="1"/>
    <col min="6" max="6" width="8.88671875" style="24" bestFit="1" customWidth="1"/>
    <col min="7" max="7" width="10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 s="107" customFormat="1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06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4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H160"/>
  <sheetViews>
    <sheetView workbookViewId="0">
      <selection activeCell="H15" sqref="H15"/>
    </sheetView>
  </sheetViews>
  <sheetFormatPr baseColWidth="10" defaultColWidth="11.5546875" defaultRowHeight="14.4"/>
  <cols>
    <col min="1" max="1" width="11.88671875" style="79" customWidth="1"/>
    <col min="2" max="2" width="12.88671875" style="24" bestFit="1" customWidth="1"/>
    <col min="3" max="3" width="20.33203125" style="24" bestFit="1" customWidth="1"/>
    <col min="4" max="4" width="6.44140625" style="24" bestFit="1" customWidth="1"/>
    <col min="5" max="5" width="12" style="24" bestFit="1" customWidth="1"/>
    <col min="6" max="6" width="8.88671875" style="24" bestFit="1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2" t="s">
        <v>108</v>
      </c>
    </row>
    <row r="3" spans="1: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31" t="s">
        <v>136</v>
      </c>
      <c r="H3" s="104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112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3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H160"/>
  <sheetViews>
    <sheetView workbookViewId="0">
      <selection activeCell="H14" sqref="H14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88671875" style="24" bestFit="1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2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H160"/>
  <sheetViews>
    <sheetView topLeftCell="A2" zoomScale="115" zoomScaleNormal="115" workbookViewId="0">
      <selection activeCell="H13" sqref="H13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88671875" style="24" bestFit="1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105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105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105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105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G63" s="51"/>
    </row>
    <row r="64" spans="1:7">
      <c r="A64" s="79" t="s">
        <v>105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105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105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1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/>
  <dimension ref="A1:H160"/>
  <sheetViews>
    <sheetView zoomScaleNormal="100" workbookViewId="0">
      <selection activeCell="H24" sqref="H24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6.88671875" style="24" bestFit="1" customWidth="1"/>
    <col min="7" max="7" width="12.6640625" style="24" customWidth="1"/>
    <col min="8" max="8" width="67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105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105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105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105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G63" s="51"/>
    </row>
    <row r="64" spans="1:7">
      <c r="A64" s="79" t="s">
        <v>105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105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105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  <c r="F159" s="24">
        <f>COUNT(F4:F157)</f>
        <v>133</v>
      </c>
    </row>
    <row r="160" spans="1:7">
      <c r="E160" s="24" t="s">
        <v>107</v>
      </c>
    </row>
  </sheetData>
  <conditionalFormatting sqref="G4:G157">
    <cfRule type="cellIs" dxfId="30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4"/>
  <dimension ref="A1:H160"/>
  <sheetViews>
    <sheetView zoomScaleNormal="100" workbookViewId="0">
      <selection activeCell="G4" sqref="G4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6.88671875" style="24" bestFit="1" customWidth="1"/>
    <col min="7" max="7" width="12.6640625" style="24" customWidth="1"/>
    <col min="8" max="8" width="62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105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105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105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105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G63" s="51"/>
    </row>
    <row r="64" spans="1:7">
      <c r="A64" s="79" t="s">
        <v>105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105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105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  <c r="F159" s="24">
        <f>COUNT(F4:F157)</f>
        <v>133</v>
      </c>
    </row>
    <row r="160" spans="1:7">
      <c r="E160" s="24" t="s">
        <v>107</v>
      </c>
      <c r="F160" s="24">
        <f>AVERAGE(F4:F157)</f>
        <v>67.969924812030072</v>
      </c>
    </row>
  </sheetData>
  <conditionalFormatting sqref="G4:G157">
    <cfRule type="cellIs" dxfId="29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/>
  <dimension ref="A1:H160"/>
  <sheetViews>
    <sheetView zoomScale="115" zoomScaleNormal="115" workbookViewId="0">
      <selection activeCell="A5" sqref="A5:XFD5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9.66406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 t="str">
        <f t="shared" ref="G5:G68" si="0">IF(F5&gt;0,"JA","---")</f>
        <v>JA</v>
      </c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 t="str">
        <f t="shared" si="0"/>
        <v>JA</v>
      </c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 t="str">
        <f t="shared" si="0"/>
        <v>JA</v>
      </c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 t="str">
        <f t="shared" si="0"/>
        <v>JA</v>
      </c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G9" s="51" t="str">
        <f t="shared" si="0"/>
        <v>---</v>
      </c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 t="str">
        <f t="shared" si="0"/>
        <v>JA</v>
      </c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G11" s="51" t="str">
        <f t="shared" si="0"/>
        <v>---</v>
      </c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 t="str">
        <f t="shared" si="0"/>
        <v>JA</v>
      </c>
      <c r="H12" s="79"/>
    </row>
    <row r="13" spans="1:8">
      <c r="A13" s="79" t="s">
        <v>105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 t="str">
        <f t="shared" si="0"/>
        <v>JA</v>
      </c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105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 t="str">
        <f t="shared" si="0"/>
        <v>JA</v>
      </c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 t="str">
        <f t="shared" si="0"/>
        <v>JA</v>
      </c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 t="str">
        <f t="shared" si="0"/>
        <v>JA</v>
      </c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 t="str">
        <f t="shared" si="0"/>
        <v>JA</v>
      </c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 t="str">
        <f t="shared" si="0"/>
        <v>JA</v>
      </c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 t="str">
        <f t="shared" si="0"/>
        <v>JA</v>
      </c>
      <c r="H27" s="79"/>
    </row>
    <row r="28" spans="1:8">
      <c r="A28" s="79" t="s">
        <v>105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 t="str">
        <f t="shared" si="0"/>
        <v>JA</v>
      </c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G29" s="51" t="str">
        <f t="shared" si="0"/>
        <v>---</v>
      </c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 t="str">
        <f t="shared" si="0"/>
        <v>JA</v>
      </c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 t="str">
        <f t="shared" si="0"/>
        <v>JA</v>
      </c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 t="str">
        <f t="shared" si="0"/>
        <v>JA</v>
      </c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 t="str">
        <f t="shared" si="0"/>
        <v>JA</v>
      </c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G36" s="51" t="str">
        <f t="shared" si="0"/>
        <v>---</v>
      </c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 t="str">
        <f t="shared" si="0"/>
        <v>JA</v>
      </c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 t="str">
        <f t="shared" si="0"/>
        <v>JA</v>
      </c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>
      <c r="A41" s="79" t="s">
        <v>105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 t="str">
        <f t="shared" si="0"/>
        <v>JA</v>
      </c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G42" s="51" t="str">
        <f t="shared" si="0"/>
        <v>---</v>
      </c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 t="str">
        <f t="shared" si="0"/>
        <v>JA</v>
      </c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 t="str">
        <f t="shared" si="0"/>
        <v>JA</v>
      </c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 t="str">
        <f t="shared" si="0"/>
        <v>JA</v>
      </c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 t="str">
        <f t="shared" si="0"/>
        <v>JA</v>
      </c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 t="str">
        <f t="shared" si="0"/>
        <v>JA</v>
      </c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 t="str">
        <f t="shared" si="0"/>
        <v>JA</v>
      </c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 t="str">
        <f t="shared" si="0"/>
        <v>JA</v>
      </c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 t="str">
        <f t="shared" si="0"/>
        <v>JA</v>
      </c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 t="str">
        <f t="shared" si="0"/>
        <v>JA</v>
      </c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 t="str">
        <f t="shared" si="0"/>
        <v>JA</v>
      </c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 t="str">
        <f t="shared" si="0"/>
        <v>JA</v>
      </c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 t="str">
        <f t="shared" si="0"/>
        <v>JA</v>
      </c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 t="str">
        <f t="shared" si="0"/>
        <v>JA</v>
      </c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G63" s="51" t="str">
        <f t="shared" si="0"/>
        <v>---</v>
      </c>
    </row>
    <row r="64" spans="1:7">
      <c r="A64" s="79" t="s">
        <v>105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 t="str">
        <f t="shared" si="0"/>
        <v>JA</v>
      </c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 t="str">
        <f t="shared" si="0"/>
        <v>JA</v>
      </c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 t="str">
        <f t="shared" si="0"/>
        <v>JA</v>
      </c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 t="str">
        <f t="shared" ref="G69:G132" si="1">IF(F69&gt;0,"JA","---")</f>
        <v>JA</v>
      </c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 t="str">
        <f t="shared" si="1"/>
        <v>JA</v>
      </c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 t="str">
        <f t="shared" si="1"/>
        <v>JA</v>
      </c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 t="str">
        <f t="shared" si="1"/>
        <v>JA</v>
      </c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G76" s="51" t="str">
        <f t="shared" si="1"/>
        <v>---</v>
      </c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 t="str">
        <f t="shared" si="1"/>
        <v>JA</v>
      </c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 t="str">
        <f t="shared" si="1"/>
        <v>JA</v>
      </c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 t="str">
        <f t="shared" si="1"/>
        <v>JA</v>
      </c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 t="str">
        <f t="shared" si="1"/>
        <v>JA</v>
      </c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 t="str">
        <f t="shared" si="1"/>
        <v>JA</v>
      </c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 t="str">
        <f t="shared" si="1"/>
        <v>JA</v>
      </c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 t="str">
        <f t="shared" si="1"/>
        <v>JA</v>
      </c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 t="str">
        <f t="shared" si="1"/>
        <v>JA</v>
      </c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 t="str">
        <f t="shared" si="1"/>
        <v>JA</v>
      </c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 t="str">
        <f t="shared" si="1"/>
        <v>JA</v>
      </c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 t="str">
        <f t="shared" si="1"/>
        <v>JA</v>
      </c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 t="str">
        <f t="shared" si="1"/>
        <v>JA</v>
      </c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 t="str">
        <f t="shared" si="1"/>
        <v>JA</v>
      </c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 t="str">
        <f t="shared" si="1"/>
        <v>JA</v>
      </c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G96" s="51" t="str">
        <f t="shared" si="1"/>
        <v>---</v>
      </c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 t="str">
        <f t="shared" si="1"/>
        <v>JA</v>
      </c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 t="str">
        <f t="shared" si="1"/>
        <v>JA</v>
      </c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 t="str">
        <f t="shared" si="1"/>
        <v>JA</v>
      </c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 t="str">
        <f t="shared" si="1"/>
        <v>JA</v>
      </c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 t="str">
        <f t="shared" si="1"/>
        <v>JA</v>
      </c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 t="str">
        <f t="shared" si="1"/>
        <v>JA</v>
      </c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 t="str">
        <f t="shared" si="1"/>
        <v>JA</v>
      </c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 t="str">
        <f t="shared" si="1"/>
        <v>JA</v>
      </c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G108" s="51" t="str">
        <f t="shared" si="1"/>
        <v>---</v>
      </c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 t="str">
        <f t="shared" si="1"/>
        <v>JA</v>
      </c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G110" s="51" t="str">
        <f t="shared" si="1"/>
        <v>---</v>
      </c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 t="str">
        <f t="shared" si="1"/>
        <v>JA</v>
      </c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 t="str">
        <f t="shared" si="1"/>
        <v>JA</v>
      </c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 t="str">
        <f t="shared" si="1"/>
        <v>JA</v>
      </c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 t="str">
        <f t="shared" si="1"/>
        <v>JA</v>
      </c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 t="str">
        <f t="shared" si="1"/>
        <v>JA</v>
      </c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 t="str">
        <f t="shared" si="1"/>
        <v>JA</v>
      </c>
    </row>
    <row r="117" spans="1:7">
      <c r="A117" s="79" t="s">
        <v>105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 t="str">
        <f t="shared" si="1"/>
        <v>JA</v>
      </c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G120" s="51" t="str">
        <f t="shared" si="1"/>
        <v>---</v>
      </c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 t="str">
        <f t="shared" si="1"/>
        <v>JA</v>
      </c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G122" s="51" t="str">
        <f t="shared" si="1"/>
        <v>---</v>
      </c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 t="str">
        <f t="shared" si="1"/>
        <v>JA</v>
      </c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 t="str">
        <f t="shared" si="1"/>
        <v>JA</v>
      </c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 t="str">
        <f t="shared" si="1"/>
        <v>JA</v>
      </c>
    </row>
    <row r="127" spans="1:7">
      <c r="A127" s="79" t="s">
        <v>105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 t="str">
        <f t="shared" si="1"/>
        <v>JA</v>
      </c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 t="str">
        <f t="shared" si="1"/>
        <v>JA</v>
      </c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G130" s="51" t="str">
        <f t="shared" si="1"/>
        <v>---</v>
      </c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 t="str">
        <f t="shared" si="1"/>
        <v>JA</v>
      </c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G132" s="51" t="str">
        <f t="shared" si="1"/>
        <v>---</v>
      </c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G133" s="51" t="str">
        <f t="shared" ref="G133:G157" si="2">IF(F133&gt;0,"JA","---")</f>
        <v>---</v>
      </c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 t="str">
        <f t="shared" si="2"/>
        <v>JA</v>
      </c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 t="str">
        <f t="shared" si="2"/>
        <v>JA</v>
      </c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G137" s="51" t="str">
        <f t="shared" si="2"/>
        <v>---</v>
      </c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 t="str">
        <f t="shared" si="2"/>
        <v>JA</v>
      </c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G139" s="51" t="str">
        <f t="shared" si="2"/>
        <v>---</v>
      </c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G140" s="51" t="str">
        <f t="shared" si="2"/>
        <v>---</v>
      </c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 t="str">
        <f t="shared" si="2"/>
        <v>JA</v>
      </c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 t="str">
        <f t="shared" si="2"/>
        <v>JA</v>
      </c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G143" s="51" t="str">
        <f t="shared" si="2"/>
        <v>---</v>
      </c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G144" s="51" t="str">
        <f t="shared" si="2"/>
        <v>---</v>
      </c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 t="str">
        <f t="shared" si="2"/>
        <v>JA</v>
      </c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 t="str">
        <f t="shared" si="2"/>
        <v>JA</v>
      </c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G147" s="51" t="str">
        <f t="shared" si="2"/>
        <v>---</v>
      </c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 t="str">
        <f t="shared" si="2"/>
        <v>JA</v>
      </c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 t="str">
        <f t="shared" si="2"/>
        <v>JA</v>
      </c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 t="str">
        <f t="shared" si="2"/>
        <v>JA</v>
      </c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 t="str">
        <f t="shared" si="2"/>
        <v>JA</v>
      </c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 t="str">
        <f t="shared" si="2"/>
        <v>JA</v>
      </c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 t="str">
        <f t="shared" si="2"/>
        <v>JA</v>
      </c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 t="str">
        <f t="shared" si="2"/>
        <v>JA</v>
      </c>
    </row>
    <row r="159" spans="1:7">
      <c r="E159" s="24" t="s">
        <v>135</v>
      </c>
      <c r="F159" s="24">
        <f>COUNT(F4:F157)</f>
        <v>133</v>
      </c>
    </row>
    <row r="160" spans="1:7">
      <c r="E160" s="24" t="s">
        <v>107</v>
      </c>
      <c r="F160" s="24">
        <f>AVERAGE(F4:F157)</f>
        <v>67.969924812030072</v>
      </c>
    </row>
  </sheetData>
  <conditionalFormatting sqref="G4:G157">
    <cfRule type="cellIs" dxfId="28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6"/>
  <dimension ref="A1:H161"/>
  <sheetViews>
    <sheetView zoomScaleNormal="100" workbookViewId="0">
      <selection activeCell="G4" sqref="G4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10.44140625" style="24" customWidth="1"/>
    <col min="7" max="7" width="12.6640625" style="24" customWidth="1"/>
    <col min="8" max="8" width="58.88671875" style="21" customWidth="1"/>
    <col min="9" max="9" width="11.5546875" style="79"/>
    <col min="10" max="10" width="9.88671875" style="79" customWidth="1"/>
    <col min="11" max="11" width="11.5546875" style="79"/>
    <col min="12" max="12" width="5.5546875" style="79" bestFit="1" customWidth="1"/>
    <col min="13" max="13" width="11.5546875" style="79"/>
    <col min="14" max="14" width="6.6640625" style="79" customWidth="1"/>
    <col min="15" max="15" width="8.44140625" style="79" customWidth="1"/>
    <col min="16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G5" s="51"/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133</v>
      </c>
      <c r="G160" s="24"/>
    </row>
    <row r="161" spans="1:8" s="24" customFormat="1">
      <c r="A161" s="79"/>
      <c r="E161" s="24" t="s">
        <v>107</v>
      </c>
      <c r="F161" s="24">
        <f>AVERAGE(F4:F158)</f>
        <v>67.969924812030072</v>
      </c>
      <c r="H161" s="21"/>
    </row>
  </sheetData>
  <conditionalFormatting sqref="G4:G158">
    <cfRule type="cellIs" dxfId="27" priority="2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7"/>
  <dimension ref="A1:H161"/>
  <sheetViews>
    <sheetView zoomScaleNormal="100" workbookViewId="0">
      <pane ySplit="1" topLeftCell="A2" activePane="bottomLeft" state="frozen"/>
      <selection activeCell="H21" sqref="H21"/>
      <selection pane="bottomLeft" activeCell="H17" sqref="H17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332031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6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8"/>
  <dimension ref="A1:H161"/>
  <sheetViews>
    <sheetView zoomScaleNormal="100" workbookViewId="0">
      <selection activeCell="H16" sqref="H16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332031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5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9"/>
  <dimension ref="A1:H161"/>
  <sheetViews>
    <sheetView zoomScaleNormal="100" workbookViewId="0">
      <pane ySplit="3" topLeftCell="A4" activePane="bottomLeft" state="frozen"/>
      <selection activeCell="H21" sqref="H21"/>
      <selection pane="bottomLeft" activeCell="A3" sqref="A3:G3"/>
    </sheetView>
  </sheetViews>
  <sheetFormatPr baseColWidth="10" defaultColWidth="11.5546875" defaultRowHeight="14.4"/>
  <cols>
    <col min="1" max="1" width="10.109375" style="79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9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14" customFormat="1" ht="28.8">
      <c r="A3" s="136" t="s">
        <v>137</v>
      </c>
      <c r="B3" s="133" t="s">
        <v>0</v>
      </c>
      <c r="C3" s="133" t="s">
        <v>1</v>
      </c>
      <c r="D3" s="133" t="s">
        <v>2</v>
      </c>
      <c r="E3" s="133" t="s">
        <v>3</v>
      </c>
      <c r="F3" s="133" t="s">
        <v>134</v>
      </c>
      <c r="G3" s="134" t="s">
        <v>136</v>
      </c>
      <c r="H3" s="113"/>
    </row>
    <row r="4" spans="1:8">
      <c r="A4" s="102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102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102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102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102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102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102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102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102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102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102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102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102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102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102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102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102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102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102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102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102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102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102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102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102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102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102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102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102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102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102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102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102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102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102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102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102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102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102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102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102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102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102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102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102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102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102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102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102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102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102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102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102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102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102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102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102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102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102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102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102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102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102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102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102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102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102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102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102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102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102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102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102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102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102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102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102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102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102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102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102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102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102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102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102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102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102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102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102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102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102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102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102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102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102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102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102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102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102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102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102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102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102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102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102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102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102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102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102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102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102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102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102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102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102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102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102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102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102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102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102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102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102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102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102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102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102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102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102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102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102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102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102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102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102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102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102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102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102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102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102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102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102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102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102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102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102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102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102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102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102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102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102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102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135" t="s">
        <v>135</v>
      </c>
      <c r="F160" s="24">
        <f>COUNT(F4:F158)</f>
        <v>134</v>
      </c>
      <c r="G160" s="24"/>
    </row>
    <row r="161" spans="1:8" s="24" customFormat="1">
      <c r="A161" s="79"/>
      <c r="E161" s="135" t="s">
        <v>107</v>
      </c>
      <c r="F161" s="24">
        <f>AVERAGE(F4:F158)</f>
        <v>67.835820895522389</v>
      </c>
      <c r="H161" s="21"/>
    </row>
  </sheetData>
  <conditionalFormatting sqref="G4:G158">
    <cfRule type="cellIs" dxfId="24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0"/>
  <dimension ref="A1:H161"/>
  <sheetViews>
    <sheetView zoomScaleNormal="100" workbookViewId="0">
      <pane ySplit="3" topLeftCell="A4" activePane="bottomLeft" state="frozen"/>
      <selection activeCell="H21" sqref="H21"/>
      <selection pane="bottomLeft" activeCell="H19" sqref="H19"/>
    </sheetView>
  </sheetViews>
  <sheetFormatPr baseColWidth="10" defaultColWidth="11.5546875" defaultRowHeight="14.4"/>
  <cols>
    <col min="1" max="1" width="10.33203125" style="79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109375" style="24" customWidth="1"/>
    <col min="7" max="7" width="12.6640625" style="24" customWidth="1"/>
    <col min="8" max="8" width="27.1093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9.4" thickBot="1">
      <c r="A3" s="137" t="s">
        <v>137</v>
      </c>
      <c r="B3" s="116" t="s">
        <v>0</v>
      </c>
      <c r="C3" s="116" t="s">
        <v>1</v>
      </c>
      <c r="D3" s="116" t="s">
        <v>2</v>
      </c>
      <c r="E3" s="116" t="s">
        <v>3</v>
      </c>
      <c r="F3" s="116" t="s">
        <v>134</v>
      </c>
      <c r="G3" s="117" t="s">
        <v>136</v>
      </c>
      <c r="H3" s="110"/>
    </row>
    <row r="4" spans="1:8">
      <c r="A4" s="102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102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102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102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102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102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102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102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102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102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102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102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102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102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102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102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102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102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102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102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102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102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102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102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102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102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102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102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102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102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102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102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102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102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102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102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102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102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102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102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102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102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102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102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102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102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102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102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102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102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102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102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102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102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102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102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102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102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102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102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102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102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102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102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102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102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102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102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102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102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102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102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102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102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102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102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102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102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102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102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102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102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102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102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102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102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102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102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102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102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102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102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102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102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102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102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102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102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102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102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102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102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102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102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102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102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102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102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102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102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102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102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102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102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102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102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102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102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102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102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102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102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102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102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102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102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102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102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102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102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102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102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102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102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102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102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102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102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102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102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102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102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102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102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102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102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102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102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102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102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102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102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102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102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3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1"/>
  <dimension ref="A1:H161"/>
  <sheetViews>
    <sheetView zoomScaleNormal="100" workbookViewId="0">
      <pane ySplit="3" topLeftCell="A4" activePane="bottomLeft" state="frozen"/>
      <selection activeCell="H21" sqref="H21"/>
      <selection pane="bottomLeft" activeCell="H21" sqref="H21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66406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9.4" thickBot="1">
      <c r="A3" s="118" t="s">
        <v>137</v>
      </c>
      <c r="B3" s="119" t="s">
        <v>0</v>
      </c>
      <c r="C3" s="119" t="s">
        <v>1</v>
      </c>
      <c r="D3" s="119" t="s">
        <v>2</v>
      </c>
      <c r="E3" s="119" t="s">
        <v>3</v>
      </c>
      <c r="F3" s="119" t="s">
        <v>134</v>
      </c>
      <c r="G3" s="120" t="s">
        <v>136</v>
      </c>
      <c r="H3" s="110"/>
    </row>
    <row r="4" spans="1:8" ht="15" thickTop="1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2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/>
  <dimension ref="A1:H161"/>
  <sheetViews>
    <sheetView zoomScaleNormal="100" workbookViewId="0">
      <pane ySplit="3" topLeftCell="A4" activePane="bottomLeft" state="frozen"/>
      <selection activeCell="H21" sqref="H21"/>
      <selection pane="bottomLeft" activeCell="H19" sqref="H19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9.332031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9.4" thickBot="1">
      <c r="A3" s="115" t="s">
        <v>137</v>
      </c>
      <c r="B3" s="116" t="s">
        <v>0</v>
      </c>
      <c r="C3" s="116" t="s">
        <v>1</v>
      </c>
      <c r="D3" s="116" t="s">
        <v>2</v>
      </c>
      <c r="E3" s="116" t="s">
        <v>3</v>
      </c>
      <c r="F3" s="116" t="s">
        <v>134</v>
      </c>
      <c r="G3" s="117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1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4294967295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3"/>
  <dimension ref="A1:H161"/>
  <sheetViews>
    <sheetView zoomScale="115" zoomScaleNormal="115" workbookViewId="0">
      <pane ySplit="3" topLeftCell="A4" activePane="bottomLeft" state="frozen"/>
      <selection activeCell="F40" sqref="F40"/>
      <selection pane="bottomLeft" activeCell="H16" sqref="H16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6.88671875" style="24" bestFit="1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9.4" thickBot="1">
      <c r="A3" s="115" t="s">
        <v>137</v>
      </c>
      <c r="B3" s="116" t="s">
        <v>0</v>
      </c>
      <c r="C3" s="116" t="s">
        <v>1</v>
      </c>
      <c r="D3" s="116" t="s">
        <v>2</v>
      </c>
      <c r="E3" s="116" t="s">
        <v>3</v>
      </c>
      <c r="F3" s="116" t="s">
        <v>134</v>
      </c>
      <c r="G3" s="117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0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4"/>
  <dimension ref="A1:IT58"/>
  <sheetViews>
    <sheetView workbookViewId="0">
      <selection activeCell="G7" sqref="G7"/>
    </sheetView>
  </sheetViews>
  <sheetFormatPr baseColWidth="10" defaultColWidth="11.5546875" defaultRowHeight="13.8"/>
  <cols>
    <col min="1" max="1" width="13.6640625" style="79" bestFit="1" customWidth="1"/>
    <col min="2" max="5" width="13.33203125" style="79" bestFit="1" customWidth="1"/>
    <col min="6" max="6" width="14.5546875" style="79" bestFit="1" customWidth="1"/>
    <col min="7" max="7" width="9" style="79" bestFit="1" customWidth="1"/>
    <col min="8" max="10" width="12.33203125" style="79" customWidth="1"/>
    <col min="11" max="16384" width="11.5546875" style="79"/>
  </cols>
  <sheetData>
    <row r="1" spans="1:254">
      <c r="A1" s="154" t="s">
        <v>102</v>
      </c>
      <c r="B1" s="154"/>
      <c r="C1" s="154"/>
      <c r="D1" s="154"/>
      <c r="E1" s="154"/>
      <c r="F1" s="154"/>
      <c r="G1" s="154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4"/>
      <c r="B2" s="154"/>
      <c r="C2" s="154"/>
      <c r="D2" s="154"/>
      <c r="E2" s="154"/>
      <c r="F2" s="154"/>
      <c r="G2" s="154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 t="e">
        <f>F7/F14</f>
        <v>#DIV/0!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/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/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4.4">
      <c r="A10" s="145" t="s">
        <v>105</v>
      </c>
      <c r="B10" s="143">
        <v>43189.67</v>
      </c>
      <c r="C10" s="143">
        <v>24000</v>
      </c>
      <c r="D10" s="143">
        <v>52718</v>
      </c>
      <c r="E10" s="143">
        <v>68491</v>
      </c>
      <c r="F10" s="143">
        <f>SUM(B10:E10)</f>
        <v>188398.66999999998</v>
      </c>
      <c r="G10" s="144"/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9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5"/>
  <dimension ref="A1:IT58"/>
  <sheetViews>
    <sheetView workbookViewId="0">
      <selection sqref="A1:G2"/>
    </sheetView>
  </sheetViews>
  <sheetFormatPr baseColWidth="10" defaultColWidth="11.5546875" defaultRowHeight="13.8"/>
  <cols>
    <col min="1" max="1" width="13.6640625" style="79" bestFit="1" customWidth="1"/>
    <col min="2" max="5" width="13.33203125" style="79" bestFit="1" customWidth="1"/>
    <col min="6" max="6" width="14.5546875" style="79" bestFit="1" customWidth="1"/>
    <col min="7" max="7" width="8.33203125" style="79" bestFit="1" customWidth="1"/>
    <col min="8" max="10" width="12.33203125" style="79" customWidth="1"/>
    <col min="11" max="16384" width="11.5546875" style="79"/>
  </cols>
  <sheetData>
    <row r="1" spans="1:254">
      <c r="A1" s="155" t="s">
        <v>102</v>
      </c>
      <c r="B1" s="155"/>
      <c r="C1" s="155"/>
      <c r="D1" s="155"/>
      <c r="E1" s="155"/>
      <c r="F1" s="155"/>
      <c r="G1" s="155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5"/>
      <c r="B2" s="155"/>
      <c r="C2" s="155"/>
      <c r="D2" s="155"/>
      <c r="E2" s="155"/>
      <c r="F2" s="155"/>
      <c r="G2" s="155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4.4">
      <c r="A10" s="145" t="s">
        <v>105</v>
      </c>
      <c r="B10" s="143">
        <v>43189.67</v>
      </c>
      <c r="C10" s="143">
        <v>24000</v>
      </c>
      <c r="D10" s="143">
        <v>52718</v>
      </c>
      <c r="E10" s="143">
        <v>68491</v>
      </c>
      <c r="F10" s="143">
        <f>SUM(B10:E10)</f>
        <v>188398.66999999998</v>
      </c>
      <c r="G10" s="144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8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6"/>
  <dimension ref="A1:IT58"/>
  <sheetViews>
    <sheetView workbookViewId="0">
      <selection activeCell="C22" sqref="C22"/>
    </sheetView>
  </sheetViews>
  <sheetFormatPr baseColWidth="10" defaultColWidth="11.5546875" defaultRowHeight="13.8"/>
  <cols>
    <col min="1" max="1" width="8.88671875" style="79" bestFit="1" customWidth="1"/>
    <col min="2" max="5" width="13.33203125" style="79" bestFit="1" customWidth="1"/>
    <col min="6" max="6" width="14.5546875" style="79" bestFit="1" customWidth="1"/>
    <col min="7" max="7" width="8.33203125" style="79" bestFit="1" customWidth="1"/>
    <col min="8" max="10" width="12.33203125" style="79" customWidth="1"/>
    <col min="11" max="16384" width="11.5546875" style="79"/>
  </cols>
  <sheetData>
    <row r="1" spans="1:254">
      <c r="A1" s="156" t="s">
        <v>102</v>
      </c>
      <c r="B1" s="156"/>
      <c r="C1" s="156"/>
      <c r="D1" s="156"/>
      <c r="E1" s="156"/>
      <c r="F1" s="156"/>
      <c r="G1" s="156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6"/>
      <c r="B2" s="156"/>
      <c r="C2" s="156"/>
      <c r="D2" s="156"/>
      <c r="E2" s="156"/>
      <c r="F2" s="156"/>
      <c r="G2" s="156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5" thickBot="1">
      <c r="A10" s="146" t="s">
        <v>105</v>
      </c>
      <c r="B10" s="147">
        <v>43189.67</v>
      </c>
      <c r="C10" s="147">
        <v>24000</v>
      </c>
      <c r="D10" s="147">
        <v>52718</v>
      </c>
      <c r="E10" s="147">
        <v>68491</v>
      </c>
      <c r="F10" s="147">
        <f>SUM(B10:E10)</f>
        <v>188398.66999999998</v>
      </c>
      <c r="G10" s="148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4.4">
      <c r="A11" s="149"/>
      <c r="B11" s="150"/>
      <c r="C11" s="150"/>
      <c r="D11" s="150"/>
      <c r="E11" s="150"/>
      <c r="F11" s="150"/>
      <c r="G11" s="151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4.4">
      <c r="A12" s="149"/>
      <c r="B12" s="152"/>
      <c r="C12" s="152"/>
      <c r="D12" s="152"/>
      <c r="E12" s="152"/>
      <c r="F12" s="152"/>
      <c r="G12" s="151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4.4">
      <c r="A13" s="102"/>
      <c r="B13" s="102"/>
      <c r="C13" s="102"/>
      <c r="D13" s="102"/>
      <c r="E13" s="102"/>
      <c r="F13" s="153">
        <f>SUM(F6:F12)</f>
        <v>788882.53</v>
      </c>
      <c r="G13" s="151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7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1200" r:id="rId1"/>
  <headerFooter alignWithMargins="0">
    <oddHeader>&amp;A</oddHeader>
    <oddFooter>Seite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7"/>
  <dimension ref="A1:IT58"/>
  <sheetViews>
    <sheetView workbookViewId="0">
      <selection activeCell="G23" sqref="G23"/>
    </sheetView>
  </sheetViews>
  <sheetFormatPr baseColWidth="10" defaultColWidth="11.5546875" defaultRowHeight="13.8"/>
  <cols>
    <col min="1" max="1" width="13.6640625" style="79" bestFit="1" customWidth="1"/>
    <col min="2" max="5" width="13.33203125" style="79" bestFit="1" customWidth="1"/>
    <col min="6" max="6" width="14.5546875" style="79" bestFit="1" customWidth="1"/>
    <col min="7" max="7" width="8.33203125" style="79" bestFit="1" customWidth="1"/>
    <col min="8" max="10" width="12.33203125" style="79" customWidth="1"/>
    <col min="11" max="16384" width="11.5546875" style="79"/>
  </cols>
  <sheetData>
    <row r="1" spans="1:254">
      <c r="A1" s="156" t="s">
        <v>102</v>
      </c>
      <c r="B1" s="156"/>
      <c r="C1" s="156"/>
      <c r="D1" s="156"/>
      <c r="E1" s="156"/>
      <c r="F1" s="156"/>
      <c r="G1" s="156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6"/>
      <c r="B2" s="156"/>
      <c r="C2" s="156"/>
      <c r="D2" s="156"/>
      <c r="E2" s="156"/>
      <c r="F2" s="156"/>
      <c r="G2" s="156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4.4">
      <c r="A10" s="145" t="s">
        <v>105</v>
      </c>
      <c r="B10" s="143">
        <v>43189.67</v>
      </c>
      <c r="C10" s="143">
        <v>24000</v>
      </c>
      <c r="D10" s="143">
        <v>52718</v>
      </c>
      <c r="E10" s="143">
        <v>68491</v>
      </c>
      <c r="F10" s="143">
        <f>SUM(B10:E10)</f>
        <v>188398.66999999998</v>
      </c>
      <c r="G10" s="144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4.4">
      <c r="A11" s="149"/>
      <c r="B11" s="150"/>
      <c r="C11" s="150"/>
      <c r="D11" s="150"/>
      <c r="E11" s="150"/>
      <c r="F11" s="150"/>
      <c r="G11" s="151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4.4">
      <c r="A12" s="149"/>
      <c r="B12" s="143"/>
      <c r="C12" s="143"/>
      <c r="D12" s="143"/>
      <c r="E12" s="143"/>
      <c r="F12" s="143"/>
      <c r="G12" s="151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4.4">
      <c r="A13" s="102"/>
      <c r="B13" s="102"/>
      <c r="C13" s="102"/>
      <c r="D13" s="102"/>
      <c r="E13" s="102"/>
      <c r="F13" s="153">
        <f>SUM(F6:F12)</f>
        <v>788882.53</v>
      </c>
      <c r="G13" s="151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6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1200" r:id="rId1"/>
  <headerFooter alignWithMargins="0">
    <oddHeader>&amp;A</oddHeader>
    <oddFooter>Seite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8"/>
  <dimension ref="A1:IT58"/>
  <sheetViews>
    <sheetView zoomScale="85" zoomScaleNormal="85" workbookViewId="0">
      <selection activeCell="D22" sqref="D22"/>
    </sheetView>
  </sheetViews>
  <sheetFormatPr baseColWidth="10" defaultColWidth="11.5546875" defaultRowHeight="13.8"/>
  <cols>
    <col min="1" max="1" width="13.6640625" style="79" bestFit="1" customWidth="1"/>
    <col min="2" max="5" width="13.33203125" style="79" bestFit="1" customWidth="1"/>
    <col min="6" max="6" width="14.5546875" style="79" bestFit="1" customWidth="1"/>
    <col min="7" max="7" width="8.33203125" style="79" bestFit="1" customWidth="1"/>
    <col min="8" max="10" width="12.33203125" style="79" customWidth="1"/>
    <col min="11" max="16384" width="11.5546875" style="79"/>
  </cols>
  <sheetData>
    <row r="1" spans="1:254">
      <c r="A1" s="156" t="s">
        <v>102</v>
      </c>
      <c r="B1" s="156"/>
      <c r="C1" s="156"/>
      <c r="D1" s="156"/>
      <c r="E1" s="156"/>
      <c r="F1" s="156"/>
      <c r="G1" s="156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6"/>
      <c r="B2" s="156"/>
      <c r="C2" s="156"/>
      <c r="D2" s="156"/>
      <c r="E2" s="156"/>
      <c r="F2" s="156"/>
      <c r="G2" s="156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4.4">
      <c r="A10" s="145" t="s">
        <v>105</v>
      </c>
      <c r="B10" s="143">
        <v>43189.67</v>
      </c>
      <c r="C10" s="143">
        <v>24000</v>
      </c>
      <c r="D10" s="143">
        <v>52718</v>
      </c>
      <c r="E10" s="143">
        <v>68491</v>
      </c>
      <c r="F10" s="143">
        <f>SUM(B10:E10)</f>
        <v>188398.66999999998</v>
      </c>
      <c r="G10" s="144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5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9"/>
  <dimension ref="A1:IT58"/>
  <sheetViews>
    <sheetView workbookViewId="0">
      <selection activeCell="L29" sqref="L29"/>
    </sheetView>
  </sheetViews>
  <sheetFormatPr baseColWidth="10" defaultColWidth="11.5546875" defaultRowHeight="13.8"/>
  <cols>
    <col min="1" max="1" width="13.6640625" style="79" bestFit="1" customWidth="1"/>
    <col min="2" max="2" width="12.33203125" style="79" customWidth="1"/>
    <col min="3" max="4" width="12" style="79" customWidth="1"/>
    <col min="5" max="5" width="12.109375" style="79" customWidth="1"/>
    <col min="6" max="6" width="13.33203125" style="79" customWidth="1"/>
    <col min="7" max="10" width="12.33203125" style="79" customWidth="1"/>
    <col min="11" max="16384" width="11.5546875" style="79"/>
  </cols>
  <sheetData>
    <row r="1" spans="1:254">
      <c r="A1" s="156" t="s">
        <v>102</v>
      </c>
      <c r="B1" s="156"/>
      <c r="C1" s="156"/>
      <c r="D1" s="156"/>
      <c r="E1" s="156"/>
      <c r="F1" s="156"/>
      <c r="G1" s="156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6"/>
      <c r="B2" s="156"/>
      <c r="C2" s="156"/>
      <c r="D2" s="156"/>
      <c r="E2" s="156"/>
      <c r="F2" s="156"/>
      <c r="G2" s="156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38" t="s">
        <v>140</v>
      </c>
      <c r="B5" s="39" t="s">
        <v>98</v>
      </c>
      <c r="C5" s="39" t="s">
        <v>99</v>
      </c>
      <c r="D5" s="39" t="s">
        <v>100</v>
      </c>
      <c r="E5" s="39" t="s">
        <v>101</v>
      </c>
      <c r="F5" s="40" t="s">
        <v>92</v>
      </c>
      <c r="G5" s="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42" t="s">
        <v>141</v>
      </c>
      <c r="B6" s="43">
        <v>18563</v>
      </c>
      <c r="C6" s="43">
        <v>21568</v>
      </c>
      <c r="D6" s="43">
        <v>21560</v>
      </c>
      <c r="E6" s="43">
        <v>36581</v>
      </c>
      <c r="F6" s="43">
        <f>SUM(B6:E6)</f>
        <v>98272</v>
      </c>
      <c r="G6" s="77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44" t="s">
        <v>91</v>
      </c>
      <c r="B7" s="43">
        <v>29407</v>
      </c>
      <c r="C7" s="43">
        <v>38070.120000000003</v>
      </c>
      <c r="D7" s="43">
        <v>31000</v>
      </c>
      <c r="E7" s="43">
        <v>50340</v>
      </c>
      <c r="F7" s="43">
        <f>SUM(B7:E7)</f>
        <v>148817.12</v>
      </c>
      <c r="G7" s="77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44" t="s">
        <v>103</v>
      </c>
      <c r="B8" s="43">
        <v>20956</v>
      </c>
      <c r="C8" s="43">
        <v>30704</v>
      </c>
      <c r="D8" s="43">
        <v>61078.34</v>
      </c>
      <c r="E8" s="43">
        <v>41000</v>
      </c>
      <c r="F8" s="43">
        <f>SUM(B8:E8)</f>
        <v>153738.34</v>
      </c>
      <c r="G8" s="77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44" t="s">
        <v>104</v>
      </c>
      <c r="B9" s="43">
        <v>77000</v>
      </c>
      <c r="C9" s="43">
        <v>51929</v>
      </c>
      <c r="D9" s="43">
        <v>48035</v>
      </c>
      <c r="E9" s="43">
        <v>22692.400000000001</v>
      </c>
      <c r="F9" s="43">
        <f>SUM(B9:E9)</f>
        <v>199656.4</v>
      </c>
      <c r="G9" s="77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44" t="s">
        <v>105</v>
      </c>
      <c r="B10" s="43">
        <v>43189.67</v>
      </c>
      <c r="C10" s="43">
        <v>24000</v>
      </c>
      <c r="D10" s="43">
        <v>52718</v>
      </c>
      <c r="E10" s="43">
        <v>68491</v>
      </c>
      <c r="F10" s="43">
        <f>SUM(B10:E10)</f>
        <v>188398.66999999998</v>
      </c>
      <c r="G10" s="77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4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30"/>
  <dimension ref="A1:IT58"/>
  <sheetViews>
    <sheetView workbookViewId="0">
      <selection activeCell="M17" sqref="M17"/>
    </sheetView>
  </sheetViews>
  <sheetFormatPr baseColWidth="10" defaultColWidth="11.5546875" defaultRowHeight="13.8"/>
  <cols>
    <col min="1" max="1" width="13.6640625" style="79" bestFit="1" customWidth="1"/>
    <col min="2" max="2" width="12.33203125" style="79" customWidth="1"/>
    <col min="3" max="4" width="12" style="79" customWidth="1"/>
    <col min="5" max="5" width="12.109375" style="79" customWidth="1"/>
    <col min="6" max="6" width="13.33203125" style="79" customWidth="1"/>
    <col min="7" max="10" width="12.33203125" style="79" customWidth="1"/>
    <col min="11" max="16384" width="11.5546875" style="79"/>
  </cols>
  <sheetData>
    <row r="1" spans="1:254">
      <c r="A1" s="156" t="s">
        <v>102</v>
      </c>
      <c r="B1" s="156"/>
      <c r="C1" s="156"/>
      <c r="D1" s="156"/>
      <c r="E1" s="156"/>
      <c r="F1" s="156"/>
      <c r="G1" s="156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6"/>
      <c r="B2" s="156"/>
      <c r="C2" s="156"/>
      <c r="D2" s="156"/>
      <c r="E2" s="156"/>
      <c r="F2" s="156"/>
      <c r="G2" s="156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38" t="s">
        <v>140</v>
      </c>
      <c r="B5" s="39" t="s">
        <v>98</v>
      </c>
      <c r="C5" s="39" t="s">
        <v>99</v>
      </c>
      <c r="D5" s="39" t="s">
        <v>100</v>
      </c>
      <c r="E5" s="39" t="s">
        <v>101</v>
      </c>
      <c r="F5" s="40" t="s">
        <v>92</v>
      </c>
      <c r="G5" s="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42" t="s">
        <v>141</v>
      </c>
      <c r="B6" s="43">
        <v>18563</v>
      </c>
      <c r="C6" s="43">
        <v>21568</v>
      </c>
      <c r="D6" s="43">
        <v>21560</v>
      </c>
      <c r="E6" s="43">
        <v>36581</v>
      </c>
      <c r="F6" s="43">
        <f>SUM(B6:E6)</f>
        <v>98272</v>
      </c>
      <c r="G6" s="77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44" t="s">
        <v>91</v>
      </c>
      <c r="B7" s="43">
        <v>29407</v>
      </c>
      <c r="C7" s="43">
        <v>38070.120000000003</v>
      </c>
      <c r="D7" s="43">
        <v>31000</v>
      </c>
      <c r="E7" s="43">
        <v>50340</v>
      </c>
      <c r="F7" s="43">
        <f>SUM(B7:E7)</f>
        <v>148817.12</v>
      </c>
      <c r="G7" s="77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44" t="s">
        <v>103</v>
      </c>
      <c r="B8" s="43">
        <v>20956</v>
      </c>
      <c r="C8" s="43">
        <v>30704</v>
      </c>
      <c r="D8" s="43">
        <v>61078.34</v>
      </c>
      <c r="E8" s="43">
        <v>41000</v>
      </c>
      <c r="F8" s="43">
        <f>SUM(B8:E8)</f>
        <v>153738.34</v>
      </c>
      <c r="G8" s="77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44" t="s">
        <v>104</v>
      </c>
      <c r="B9" s="43">
        <v>77000</v>
      </c>
      <c r="C9" s="43">
        <v>51929</v>
      </c>
      <c r="D9" s="43">
        <v>48035</v>
      </c>
      <c r="E9" s="43">
        <v>22692.400000000001</v>
      </c>
      <c r="F9" s="43">
        <f>SUM(B9:E9)</f>
        <v>199656.4</v>
      </c>
      <c r="G9" s="77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44" t="s">
        <v>105</v>
      </c>
      <c r="B10" s="43">
        <v>43189.67</v>
      </c>
      <c r="C10" s="43">
        <v>24000</v>
      </c>
      <c r="D10" s="43">
        <v>52718</v>
      </c>
      <c r="E10" s="43">
        <v>68491</v>
      </c>
      <c r="F10" s="43">
        <f>SUM(B10:E10)</f>
        <v>188398.66999999998</v>
      </c>
      <c r="G10" s="77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3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1"/>
  <dimension ref="A1:IT58"/>
  <sheetViews>
    <sheetView workbookViewId="0">
      <selection activeCell="I24" sqref="I24"/>
    </sheetView>
  </sheetViews>
  <sheetFormatPr baseColWidth="10" defaultColWidth="11.5546875" defaultRowHeight="13.8"/>
  <cols>
    <col min="1" max="1" width="13.6640625" style="79" bestFit="1" customWidth="1"/>
    <col min="2" max="2" width="12.33203125" style="79" customWidth="1"/>
    <col min="3" max="4" width="12" style="79" customWidth="1"/>
    <col min="5" max="5" width="12.109375" style="79" customWidth="1"/>
    <col min="6" max="6" width="13.33203125" style="79" customWidth="1"/>
    <col min="7" max="10" width="12.33203125" style="79" customWidth="1"/>
    <col min="11" max="16384" width="11.5546875" style="79"/>
  </cols>
  <sheetData>
    <row r="1" spans="1:254">
      <c r="A1" s="157" t="s">
        <v>102</v>
      </c>
      <c r="B1" s="157"/>
      <c r="C1" s="157"/>
      <c r="D1" s="157"/>
      <c r="E1" s="157"/>
      <c r="F1" s="157"/>
      <c r="G1" s="157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7"/>
      <c r="B2" s="157"/>
      <c r="C2" s="157"/>
      <c r="D2" s="157"/>
      <c r="E2" s="157"/>
      <c r="F2" s="157"/>
      <c r="G2" s="157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38" t="s">
        <v>140</v>
      </c>
      <c r="B5" s="39" t="s">
        <v>98</v>
      </c>
      <c r="C5" s="39" t="s">
        <v>99</v>
      </c>
      <c r="D5" s="39" t="s">
        <v>100</v>
      </c>
      <c r="E5" s="39" t="s">
        <v>101</v>
      </c>
      <c r="F5" s="40" t="s">
        <v>92</v>
      </c>
      <c r="G5" s="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42" t="s">
        <v>141</v>
      </c>
      <c r="B6" s="43">
        <v>18563</v>
      </c>
      <c r="C6" s="43">
        <v>21568</v>
      </c>
      <c r="D6" s="43">
        <v>21560</v>
      </c>
      <c r="E6" s="43">
        <v>36581</v>
      </c>
      <c r="F6" s="43">
        <f>SUM(B6:E6)</f>
        <v>98272</v>
      </c>
      <c r="G6" s="77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44" t="s">
        <v>91</v>
      </c>
      <c r="B7" s="43">
        <v>29407</v>
      </c>
      <c r="C7" s="43">
        <v>38070.120000000003</v>
      </c>
      <c r="D7" s="43">
        <v>31000</v>
      </c>
      <c r="E7" s="43">
        <v>50340</v>
      </c>
      <c r="F7" s="43">
        <f>SUM(B7:E7)</f>
        <v>148817.12</v>
      </c>
      <c r="G7" s="77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44" t="s">
        <v>103</v>
      </c>
      <c r="B8" s="43">
        <v>20956</v>
      </c>
      <c r="C8" s="43">
        <v>30704</v>
      </c>
      <c r="D8" s="43">
        <v>61078.34</v>
      </c>
      <c r="E8" s="43">
        <v>41000</v>
      </c>
      <c r="F8" s="43">
        <f>SUM(B8:E8)</f>
        <v>153738.34</v>
      </c>
      <c r="G8" s="77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44" t="s">
        <v>104</v>
      </c>
      <c r="B9" s="43">
        <v>77000</v>
      </c>
      <c r="C9" s="43">
        <v>51929</v>
      </c>
      <c r="D9" s="43">
        <v>48035</v>
      </c>
      <c r="E9" s="43">
        <v>22692.400000000001</v>
      </c>
      <c r="F9" s="43">
        <f>SUM(B9:E9)</f>
        <v>199656.4</v>
      </c>
      <c r="G9" s="77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44" t="s">
        <v>105</v>
      </c>
      <c r="B10" s="43">
        <v>43189.67</v>
      </c>
      <c r="C10" s="43">
        <v>24000</v>
      </c>
      <c r="D10" s="43">
        <v>52718</v>
      </c>
      <c r="E10" s="43">
        <v>68491</v>
      </c>
      <c r="F10" s="43">
        <f>SUM(B10:E10)</f>
        <v>188398.66999999998</v>
      </c>
      <c r="G10" s="77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4.4" thickBot="1">
      <c r="A11" s="45"/>
      <c r="B11" s="46"/>
      <c r="C11" s="46"/>
      <c r="D11" s="46"/>
      <c r="E11" s="46"/>
      <c r="F11" s="46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4.4" thickTop="1">
      <c r="A12" s="42"/>
      <c r="B12" s="43"/>
      <c r="C12" s="43"/>
      <c r="D12" s="43"/>
      <c r="E12" s="43"/>
      <c r="F12" s="43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2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2"/>
  <dimension ref="A1:F18"/>
  <sheetViews>
    <sheetView workbookViewId="0">
      <selection activeCell="K23" sqref="K23"/>
    </sheetView>
  </sheetViews>
  <sheetFormatPr baseColWidth="10" defaultColWidth="11.5546875" defaultRowHeight="13.8"/>
  <cols>
    <col min="1" max="1" width="11.5546875" style="79"/>
    <col min="2" max="2" width="15" style="79" customWidth="1"/>
    <col min="3" max="3" width="11.6640625" style="79" customWidth="1"/>
    <col min="4" max="4" width="16.6640625" style="79" customWidth="1"/>
    <col min="5" max="16384" width="11.5546875" style="79"/>
  </cols>
  <sheetData>
    <row r="1" spans="1:6" ht="21">
      <c r="A1" s="33" t="s">
        <v>404</v>
      </c>
      <c r="B1" s="34"/>
      <c r="C1" s="33"/>
      <c r="D1" s="34"/>
    </row>
    <row r="2" spans="1:6" ht="15.6">
      <c r="A2" s="31"/>
      <c r="B2" s="31"/>
      <c r="C2" s="31"/>
      <c r="D2" s="31"/>
    </row>
    <row r="3" spans="1:6" ht="15.6">
      <c r="A3" s="27" t="s">
        <v>93</v>
      </c>
      <c r="B3" s="27" t="s">
        <v>94</v>
      </c>
      <c r="C3" s="27" t="s">
        <v>95</v>
      </c>
      <c r="D3" s="27" t="s">
        <v>96</v>
      </c>
    </row>
    <row r="4" spans="1:6" ht="15.6">
      <c r="A4" s="26" t="s">
        <v>97</v>
      </c>
      <c r="B4" s="28">
        <v>1000</v>
      </c>
      <c r="C4" s="101">
        <f>B4*$B$12</f>
        <v>150</v>
      </c>
      <c r="D4" s="100">
        <f>B4-C4</f>
        <v>850</v>
      </c>
    </row>
    <row r="5" spans="1:6" ht="15.6">
      <c r="A5" s="26" t="s">
        <v>88</v>
      </c>
      <c r="B5" s="28">
        <v>2000</v>
      </c>
      <c r="C5" s="101">
        <f t="shared" ref="C5:C10" si="0">B5*$B$12</f>
        <v>300</v>
      </c>
      <c r="D5" s="100">
        <f t="shared" ref="D5:D10" si="1">B5-C5</f>
        <v>1700</v>
      </c>
    </row>
    <row r="6" spans="1:6" ht="15.6">
      <c r="A6" s="26" t="s">
        <v>91</v>
      </c>
      <c r="B6" s="28">
        <v>3000</v>
      </c>
      <c r="C6" s="101">
        <f t="shared" si="0"/>
        <v>450</v>
      </c>
      <c r="D6" s="100">
        <f t="shared" si="1"/>
        <v>2550</v>
      </c>
    </row>
    <row r="7" spans="1:6" ht="15.6">
      <c r="A7" s="26" t="s">
        <v>103</v>
      </c>
      <c r="B7" s="28">
        <v>5000</v>
      </c>
      <c r="C7" s="101">
        <f t="shared" si="0"/>
        <v>750</v>
      </c>
      <c r="D7" s="100">
        <f t="shared" si="1"/>
        <v>4250</v>
      </c>
    </row>
    <row r="8" spans="1:6" ht="15.6">
      <c r="A8" s="26" t="s">
        <v>112</v>
      </c>
      <c r="B8" s="28">
        <v>4000</v>
      </c>
      <c r="C8" s="101">
        <f t="shared" si="0"/>
        <v>600</v>
      </c>
      <c r="D8" s="100">
        <f t="shared" si="1"/>
        <v>3400</v>
      </c>
    </row>
    <row r="9" spans="1:6" ht="15.6">
      <c r="A9" s="26" t="s">
        <v>138</v>
      </c>
      <c r="B9" s="28">
        <v>4500</v>
      </c>
      <c r="C9" s="101">
        <f t="shared" si="0"/>
        <v>675</v>
      </c>
      <c r="D9" s="100">
        <f t="shared" si="1"/>
        <v>3825</v>
      </c>
    </row>
    <row r="10" spans="1:6" ht="15.6">
      <c r="A10" s="26" t="s">
        <v>139</v>
      </c>
      <c r="B10" s="28">
        <v>2000</v>
      </c>
      <c r="C10" s="101">
        <f t="shared" si="0"/>
        <v>300</v>
      </c>
      <c r="D10" s="100">
        <f t="shared" si="1"/>
        <v>1700</v>
      </c>
    </row>
    <row r="11" spans="1:6" s="17" customFormat="1" ht="15.6">
      <c r="A11" s="29"/>
      <c r="B11" s="29"/>
      <c r="C11" s="29"/>
      <c r="D11" s="29"/>
    </row>
    <row r="12" spans="1:6" ht="15.6">
      <c r="A12" s="29" t="s">
        <v>95</v>
      </c>
      <c r="B12" s="30">
        <v>0.15</v>
      </c>
      <c r="C12" s="32"/>
      <c r="D12" s="28"/>
    </row>
    <row r="13" spans="1:6">
      <c r="B13" s="8"/>
      <c r="C13" s="9"/>
      <c r="D13" s="8"/>
    </row>
    <row r="14" spans="1:6">
      <c r="B14" s="8"/>
      <c r="C14" s="9"/>
      <c r="D14" s="8"/>
    </row>
    <row r="15" spans="1:6">
      <c r="A15" s="18"/>
      <c r="B15" s="18"/>
      <c r="C15" s="18"/>
      <c r="D15" s="18"/>
      <c r="E15" s="18"/>
      <c r="F15" s="18"/>
    </row>
    <row r="16" spans="1:6">
      <c r="A16" s="18"/>
      <c r="B16" s="18"/>
      <c r="C16" s="18"/>
      <c r="D16" s="18"/>
      <c r="E16" s="18"/>
      <c r="F16" s="18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</sheetData>
  <conditionalFormatting sqref="C4:C10">
    <cfRule type="cellIs" dxfId="11" priority="1" stopIfTrue="1" operator="equal">
      <formula>B4*$B$12</formula>
    </cfRule>
  </conditionalFormatting>
  <conditionalFormatting sqref="D4:D10">
    <cfRule type="cellIs" dxfId="10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3"/>
  <dimension ref="A1:IT55"/>
  <sheetViews>
    <sheetView topLeftCell="A7" workbookViewId="0">
      <selection activeCell="E32" sqref="E32"/>
    </sheetView>
  </sheetViews>
  <sheetFormatPr baseColWidth="10" defaultColWidth="11.44140625" defaultRowHeight="13.8"/>
  <cols>
    <col min="1" max="7" width="11.44140625" style="79"/>
    <col min="8" max="10" width="12.33203125" style="79" customWidth="1"/>
    <col min="11" max="16384" width="11.44140625" style="79"/>
  </cols>
  <sheetData>
    <row r="1" spans="1:254" ht="22.95" customHeight="1">
      <c r="A1" s="158" t="s">
        <v>403</v>
      </c>
      <c r="B1" s="158"/>
    </row>
    <row r="2" spans="1:254" ht="13.05" customHeight="1">
      <c r="A2" s="99" t="s">
        <v>401</v>
      </c>
      <c r="B2" s="99" t="s">
        <v>402</v>
      </c>
      <c r="H2" s="6"/>
      <c r="I2" s="6"/>
      <c r="J2" s="1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0" customFormat="1" ht="15.6">
      <c r="A3" s="79">
        <v>-4</v>
      </c>
      <c r="B3" s="79">
        <f>SIN(A3)</f>
        <v>0.7568024953079282</v>
      </c>
      <c r="H3" s="13"/>
      <c r="I3" s="13"/>
      <c r="J3" s="14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pans="1:254" ht="15.6">
      <c r="A4" s="79">
        <v>-3.6</v>
      </c>
      <c r="B4" s="79">
        <f t="shared" ref="B4:B24" si="0">SIN(A4)</f>
        <v>0.44252044329485246</v>
      </c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>
      <c r="A5" s="79">
        <v>-3.2</v>
      </c>
      <c r="B5" s="79">
        <f t="shared" si="0"/>
        <v>5.8374143427580086E-2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>
      <c r="A6" s="79">
        <v>-2.8</v>
      </c>
      <c r="B6" s="79">
        <f t="shared" si="0"/>
        <v>-0.33498815015590511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79">
        <v>-2.4</v>
      </c>
      <c r="B7" s="79">
        <f t="shared" si="0"/>
        <v>-0.67546318055115095</v>
      </c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79">
        <v>-2</v>
      </c>
      <c r="B8" s="79">
        <f t="shared" si="0"/>
        <v>-0.90929742682568171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79">
        <v>-1.6</v>
      </c>
      <c r="B9" s="79">
        <f t="shared" si="0"/>
        <v>-0.99957360304150511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79">
        <v>-1.2</v>
      </c>
      <c r="B10" s="79">
        <f t="shared" si="0"/>
        <v>-0.93203908596722629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79">
        <v>-0.8</v>
      </c>
      <c r="B11" s="79">
        <f t="shared" si="0"/>
        <v>-0.71735609089952279</v>
      </c>
      <c r="H11" s="15"/>
      <c r="I11" s="15"/>
      <c r="J11" s="15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79">
        <v>-0.4</v>
      </c>
      <c r="B12" s="79">
        <f t="shared" si="0"/>
        <v>-0.38941834230865052</v>
      </c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A13" s="79">
        <v>0</v>
      </c>
      <c r="B13" s="79">
        <f t="shared" si="0"/>
        <v>0</v>
      </c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A14" s="79">
        <v>0.4</v>
      </c>
      <c r="B14" s="79">
        <f t="shared" si="0"/>
        <v>0.38941834230865052</v>
      </c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A15" s="79">
        <v>0.8</v>
      </c>
      <c r="B15" s="79">
        <f t="shared" si="0"/>
        <v>0.71735609089952279</v>
      </c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A16" s="79">
        <v>1.2</v>
      </c>
      <c r="B16" s="79">
        <f t="shared" si="0"/>
        <v>0.93203908596722629</v>
      </c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A17" s="79">
        <v>1.6</v>
      </c>
      <c r="B17" s="79">
        <f t="shared" si="0"/>
        <v>0.99957360304150511</v>
      </c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A18" s="79">
        <v>2</v>
      </c>
      <c r="B18" s="79">
        <f t="shared" si="0"/>
        <v>0.90929742682568171</v>
      </c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A19" s="79">
        <v>2.4</v>
      </c>
      <c r="B19" s="79">
        <f t="shared" si="0"/>
        <v>0.67546318055115095</v>
      </c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A20" s="79">
        <v>2.8</v>
      </c>
      <c r="B20" s="79">
        <f t="shared" si="0"/>
        <v>0.33498815015590511</v>
      </c>
      <c r="H20" s="16"/>
      <c r="I20" s="16"/>
      <c r="J20" s="1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79">
        <v>3.2</v>
      </c>
      <c r="B21" s="79">
        <f t="shared" si="0"/>
        <v>-5.8374143427580086E-2</v>
      </c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>
      <c r="A22" s="79">
        <v>3.6</v>
      </c>
      <c r="B22" s="79">
        <f t="shared" si="0"/>
        <v>-0.44252044329485246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A23" s="79">
        <v>4</v>
      </c>
      <c r="B23" s="79">
        <f t="shared" si="0"/>
        <v>-0.7568024953079282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A24" s="79">
        <v>4.4000000000000004</v>
      </c>
      <c r="B24" s="79">
        <f t="shared" si="0"/>
        <v>-0.95160207388951601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8:254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8:254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8:254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8:254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8:254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8:254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8:254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8:254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8:254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8:254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8:254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8:254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8:254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8:254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8:254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8:254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8:254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8:254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8:254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8:254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8:254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8:254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8:254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</row>
  </sheetData>
  <mergeCells count="1">
    <mergeCell ref="A1:B1"/>
  </mergeCells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4"/>
  <dimension ref="A1:IT56"/>
  <sheetViews>
    <sheetView workbookViewId="0">
      <selection activeCell="D28" sqref="D28"/>
    </sheetView>
  </sheetViews>
  <sheetFormatPr baseColWidth="10" defaultColWidth="11.44140625" defaultRowHeight="13.8"/>
  <cols>
    <col min="1" max="7" width="11.44140625" style="79"/>
    <col min="8" max="10" width="12.33203125" style="79" customWidth="1"/>
    <col min="11" max="16384" width="11.44140625" style="79"/>
  </cols>
  <sheetData>
    <row r="1" spans="1:254" ht="22.95" customHeight="1">
      <c r="A1" s="158" t="s">
        <v>403</v>
      </c>
      <c r="B1" s="158"/>
    </row>
    <row r="2" spans="1:254" ht="13.05" customHeight="1">
      <c r="A2" s="99" t="s">
        <v>401</v>
      </c>
      <c r="B2" s="99" t="s">
        <v>402</v>
      </c>
      <c r="H2" s="6"/>
      <c r="I2" s="6"/>
      <c r="J2" s="1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0" customFormat="1" ht="15.6">
      <c r="A3" s="79">
        <v>-4</v>
      </c>
      <c r="B3" s="79">
        <f>SIN(A3)</f>
        <v>0.7568024953079282</v>
      </c>
      <c r="H3" s="13"/>
      <c r="I3" s="13"/>
      <c r="J3" s="14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pans="1:254" ht="15.6">
      <c r="A4" s="79">
        <v>-3.6</v>
      </c>
      <c r="B4" s="79">
        <f t="shared" ref="B4:B24" si="0">SIN(A4)</f>
        <v>0.44252044329485246</v>
      </c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>
      <c r="A5" s="79">
        <v>-3.2</v>
      </c>
      <c r="B5" s="79">
        <f t="shared" si="0"/>
        <v>5.8374143427580086E-2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>
      <c r="A6" s="79">
        <v>-2.8</v>
      </c>
      <c r="B6" s="79">
        <f t="shared" si="0"/>
        <v>-0.33498815015590511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79">
        <v>-2.4</v>
      </c>
      <c r="B7" s="79">
        <f t="shared" si="0"/>
        <v>-0.67546318055115095</v>
      </c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79">
        <v>-2</v>
      </c>
      <c r="B8" s="79">
        <f t="shared" si="0"/>
        <v>-0.90929742682568171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79">
        <v>-1.6</v>
      </c>
      <c r="B9" s="79">
        <f t="shared" si="0"/>
        <v>-0.99957360304150511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79">
        <v>-1.2</v>
      </c>
      <c r="B10" s="79">
        <f t="shared" si="0"/>
        <v>-0.93203908596722629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79">
        <v>-0.8</v>
      </c>
      <c r="B11" s="79">
        <f t="shared" si="0"/>
        <v>-0.71735609089952279</v>
      </c>
      <c r="H11" s="15"/>
      <c r="I11" s="15"/>
      <c r="J11" s="15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79">
        <v>-0.4</v>
      </c>
      <c r="B12" s="79">
        <f t="shared" si="0"/>
        <v>-0.38941834230865052</v>
      </c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A13" s="79">
        <v>0</v>
      </c>
      <c r="B13" s="79">
        <f t="shared" si="0"/>
        <v>0</v>
      </c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A14" s="79">
        <v>0.4</v>
      </c>
      <c r="B14" s="79">
        <f t="shared" si="0"/>
        <v>0.38941834230865052</v>
      </c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A15" s="79">
        <v>0.8</v>
      </c>
      <c r="B15" s="79">
        <f t="shared" si="0"/>
        <v>0.71735609089952279</v>
      </c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A16" s="79">
        <v>1.2</v>
      </c>
      <c r="B16" s="79">
        <f t="shared" si="0"/>
        <v>0.93203908596722629</v>
      </c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A17" s="79">
        <v>1.6</v>
      </c>
      <c r="B17" s="79">
        <f t="shared" si="0"/>
        <v>0.99957360304150511</v>
      </c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A18" s="79">
        <v>2</v>
      </c>
      <c r="B18" s="79">
        <f t="shared" si="0"/>
        <v>0.90929742682568171</v>
      </c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A19" s="79">
        <v>2.4</v>
      </c>
      <c r="B19" s="79">
        <f t="shared" si="0"/>
        <v>0.67546318055115095</v>
      </c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A20" s="79">
        <v>2.8</v>
      </c>
      <c r="B20" s="79">
        <f t="shared" si="0"/>
        <v>0.33498815015590511</v>
      </c>
      <c r="H20" s="16"/>
      <c r="I20" s="16"/>
      <c r="J20" s="1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79">
        <v>3.2</v>
      </c>
      <c r="B21" s="79">
        <f t="shared" si="0"/>
        <v>-5.8374143427580086E-2</v>
      </c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>
      <c r="A22" s="79">
        <v>3.6</v>
      </c>
      <c r="B22" s="79">
        <f t="shared" si="0"/>
        <v>-0.44252044329485246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A23" s="79">
        <v>4</v>
      </c>
      <c r="B23" s="79">
        <f t="shared" si="0"/>
        <v>-0.7568024953079282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A24" s="79">
        <v>4.4000000000000004</v>
      </c>
      <c r="B24" s="79">
        <f t="shared" si="0"/>
        <v>-0.95160207388951601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D26" s="1"/>
      <c r="E26" s="1"/>
      <c r="F26" s="1"/>
      <c r="G26" s="1"/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8:254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8:254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8:254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8:254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8:254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8:254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8:254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8:254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8:254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8:254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8:254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8:254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8:254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8:254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8:254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8:254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8:254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8:254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8:254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8:254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8:254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8:254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8:254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8:254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</row>
  </sheetData>
  <mergeCells count="1">
    <mergeCell ref="A1:B1"/>
  </mergeCells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5"/>
  <dimension ref="A1"/>
  <sheetViews>
    <sheetView workbookViewId="0">
      <selection activeCell="M25" sqref="M25"/>
    </sheetView>
  </sheetViews>
  <sheetFormatPr baseColWidth="10" defaultColWidth="11.44140625" defaultRowHeight="13.8"/>
  <cols>
    <col min="1" max="16384" width="11.44140625" style="78"/>
  </cols>
  <sheetData/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6"/>
  <dimension ref="A1:K23"/>
  <sheetViews>
    <sheetView workbookViewId="0">
      <selection activeCell="G21" sqref="G21"/>
    </sheetView>
  </sheetViews>
  <sheetFormatPr baseColWidth="10" defaultRowHeight="13.8"/>
  <cols>
    <col min="1" max="1" width="18.88671875" customWidth="1"/>
    <col min="3" max="3" width="17.44140625" customWidth="1"/>
    <col min="10" max="10" width="18.5546875" customWidth="1"/>
  </cols>
  <sheetData>
    <row r="1" spans="1:10" ht="28.8" customHeight="1">
      <c r="A1" s="25" t="s">
        <v>303</v>
      </c>
    </row>
    <row r="2" spans="1:10" ht="38.4" customHeight="1">
      <c r="E2" s="159" t="s">
        <v>406</v>
      </c>
      <c r="F2" s="159"/>
      <c r="G2" s="159"/>
      <c r="H2" s="159"/>
      <c r="I2" s="159"/>
      <c r="J2" s="159"/>
    </row>
    <row r="3" spans="1:10">
      <c r="E3" s="93"/>
      <c r="F3" s="93"/>
      <c r="G3" s="93"/>
      <c r="H3" s="93"/>
      <c r="I3" s="93"/>
      <c r="J3" s="93"/>
    </row>
    <row r="4" spans="1:10" ht="17.399999999999999">
      <c r="A4" s="88" t="s">
        <v>301</v>
      </c>
      <c r="E4" s="93"/>
      <c r="F4" s="93"/>
      <c r="G4" s="93"/>
      <c r="H4" s="93"/>
      <c r="I4" s="93"/>
      <c r="J4" s="93"/>
    </row>
    <row r="5" spans="1:10">
      <c r="E5" s="93"/>
      <c r="F5" s="93"/>
      <c r="G5" s="93"/>
      <c r="H5" s="93"/>
      <c r="I5" s="93"/>
      <c r="J5" s="93"/>
    </row>
    <row r="6" spans="1:10">
      <c r="A6" s="85" t="s">
        <v>290</v>
      </c>
      <c r="B6" s="86" t="s">
        <v>291</v>
      </c>
      <c r="C6" s="87" t="s">
        <v>292</v>
      </c>
      <c r="E6" s="93"/>
      <c r="F6" s="93"/>
      <c r="G6" s="93"/>
      <c r="H6" s="93"/>
      <c r="I6" s="93"/>
      <c r="J6" s="93"/>
    </row>
    <row r="7" spans="1:10" ht="14.4">
      <c r="A7" s="83" t="s">
        <v>293</v>
      </c>
      <c r="B7" s="89">
        <v>28</v>
      </c>
      <c r="C7" s="84" t="str">
        <f t="shared" ref="C7:C16" si="0">IF(B7&gt;=24,"Bestanden","Nicht bestanden")</f>
        <v>Bestanden</v>
      </c>
      <c r="E7" s="93"/>
      <c r="F7" s="93"/>
      <c r="G7" s="93"/>
      <c r="H7" s="93"/>
      <c r="I7" s="93"/>
      <c r="J7" s="93"/>
    </row>
    <row r="8" spans="1:10" ht="14.4">
      <c r="A8" s="80" t="s">
        <v>294</v>
      </c>
      <c r="B8" s="22">
        <v>33</v>
      </c>
      <c r="C8" s="81" t="str">
        <f t="shared" si="0"/>
        <v>Bestanden</v>
      </c>
      <c r="E8" s="93"/>
      <c r="F8" s="93"/>
      <c r="G8" s="93"/>
      <c r="H8" s="93"/>
      <c r="I8" s="93"/>
      <c r="J8" s="93"/>
    </row>
    <row r="9" spans="1:10" ht="14.4">
      <c r="A9" s="80" t="s">
        <v>295</v>
      </c>
      <c r="B9" s="22">
        <v>24</v>
      </c>
      <c r="C9" s="81" t="str">
        <f t="shared" si="0"/>
        <v>Bestanden</v>
      </c>
      <c r="E9" s="93"/>
      <c r="F9" s="93"/>
      <c r="G9" s="93"/>
      <c r="H9" s="93"/>
      <c r="I9" s="93"/>
      <c r="J9" s="93"/>
    </row>
    <row r="10" spans="1:10" ht="14.4">
      <c r="A10" s="80" t="s">
        <v>296</v>
      </c>
      <c r="B10" s="22">
        <v>27</v>
      </c>
      <c r="C10" s="81" t="str">
        <f t="shared" si="0"/>
        <v>Bestanden</v>
      </c>
      <c r="E10" s="93"/>
      <c r="F10" s="93"/>
      <c r="G10" s="93"/>
      <c r="H10" s="93"/>
      <c r="I10" s="93"/>
      <c r="J10" s="93"/>
    </row>
    <row r="11" spans="1:10" ht="14.4">
      <c r="A11" s="80" t="s">
        <v>297</v>
      </c>
      <c r="B11" s="22">
        <v>21</v>
      </c>
      <c r="C11" s="81" t="str">
        <f t="shared" si="0"/>
        <v>Nicht bestanden</v>
      </c>
      <c r="E11" s="93"/>
      <c r="F11" s="93"/>
      <c r="G11" s="93"/>
      <c r="H11" s="93"/>
      <c r="I11" s="93"/>
      <c r="J11" s="93"/>
    </row>
    <row r="12" spans="1:10" ht="14.4">
      <c r="A12" s="80" t="s">
        <v>91</v>
      </c>
      <c r="B12" s="22">
        <v>29</v>
      </c>
      <c r="C12" s="81" t="str">
        <f t="shared" si="0"/>
        <v>Bestanden</v>
      </c>
      <c r="E12" s="93"/>
      <c r="F12" s="93"/>
      <c r="G12" s="93"/>
      <c r="H12" s="93"/>
      <c r="I12" s="93"/>
      <c r="J12" s="93"/>
    </row>
    <row r="13" spans="1:10" ht="14.4">
      <c r="A13" s="80" t="s">
        <v>298</v>
      </c>
      <c r="B13" s="22">
        <v>30</v>
      </c>
      <c r="C13" s="81" t="str">
        <f t="shared" si="0"/>
        <v>Bestanden</v>
      </c>
      <c r="E13" s="93"/>
      <c r="F13" s="93"/>
      <c r="G13" s="93"/>
      <c r="H13" s="93"/>
      <c r="I13" s="93"/>
      <c r="J13" s="93"/>
    </row>
    <row r="14" spans="1:10" ht="14.4">
      <c r="A14" s="80" t="s">
        <v>299</v>
      </c>
      <c r="B14" s="22">
        <v>32</v>
      </c>
      <c r="C14" s="82" t="s">
        <v>302</v>
      </c>
      <c r="E14" s="93"/>
      <c r="F14" s="93"/>
      <c r="G14" s="93"/>
      <c r="H14" s="93"/>
      <c r="I14" s="93"/>
      <c r="J14" s="93"/>
    </row>
    <row r="15" spans="1:10" ht="14.4">
      <c r="A15" s="80" t="s">
        <v>103</v>
      </c>
      <c r="B15" s="22">
        <v>32</v>
      </c>
      <c r="C15" s="81" t="str">
        <f t="shared" si="0"/>
        <v>Bestanden</v>
      </c>
      <c r="E15" s="93"/>
      <c r="F15" s="93"/>
      <c r="G15" s="93"/>
      <c r="H15" s="93"/>
      <c r="I15" s="93"/>
      <c r="J15" s="93"/>
    </row>
    <row r="16" spans="1:10" ht="14.4">
      <c r="A16" s="80" t="s">
        <v>300</v>
      </c>
      <c r="B16" s="22">
        <v>18</v>
      </c>
      <c r="C16" s="81" t="str">
        <f t="shared" si="0"/>
        <v>Nicht bestanden</v>
      </c>
      <c r="E16" s="93"/>
      <c r="F16" s="93"/>
      <c r="G16" s="93"/>
      <c r="H16" s="93"/>
      <c r="I16" s="93"/>
      <c r="J16" s="93"/>
    </row>
    <row r="17" spans="1:11">
      <c r="E17" s="93"/>
      <c r="F17" s="93"/>
      <c r="G17" s="93"/>
      <c r="H17" s="93"/>
      <c r="I17" s="93"/>
      <c r="J17" s="93"/>
    </row>
    <row r="18" spans="1:11">
      <c r="E18" s="79"/>
      <c r="F18" s="79"/>
      <c r="G18" s="79"/>
      <c r="H18" s="79"/>
      <c r="I18" s="79"/>
      <c r="J18" s="79"/>
      <c r="K18" s="79"/>
    </row>
    <row r="21" spans="1:11" ht="14.4">
      <c r="A21" s="92" t="s">
        <v>304</v>
      </c>
      <c r="B21" t="s">
        <v>305</v>
      </c>
    </row>
    <row r="22" spans="1:11" ht="14.4">
      <c r="A22" s="91" t="s">
        <v>306</v>
      </c>
      <c r="B22" t="s">
        <v>307</v>
      </c>
    </row>
    <row r="23" spans="1:11" ht="14.4">
      <c r="A23" s="90" t="s">
        <v>308</v>
      </c>
      <c r="B23" t="s">
        <v>302</v>
      </c>
    </row>
  </sheetData>
  <mergeCells count="1">
    <mergeCell ref="E2:J2"/>
  </mergeCells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7"/>
  <dimension ref="A1:K30"/>
  <sheetViews>
    <sheetView workbookViewId="0">
      <selection activeCell="G28" sqref="G28"/>
    </sheetView>
  </sheetViews>
  <sheetFormatPr baseColWidth="10" defaultColWidth="20.5546875" defaultRowHeight="13.8"/>
  <cols>
    <col min="1" max="2" width="20.44140625" style="95" customWidth="1"/>
    <col min="3" max="3" width="13.6640625" style="95" bestFit="1" customWidth="1"/>
    <col min="4" max="4" width="31.109375" style="95" bestFit="1" customWidth="1"/>
    <col min="5" max="5" width="6.33203125" style="95" bestFit="1" customWidth="1"/>
    <col min="6" max="6" width="27.109375" style="95" customWidth="1"/>
    <col min="7" max="7" width="11.5546875" style="79" customWidth="1"/>
    <col min="8" max="16384" width="20.5546875" style="79"/>
  </cols>
  <sheetData>
    <row r="1" spans="1:11" ht="22.2" customHeight="1">
      <c r="H1" s="66" t="s">
        <v>400</v>
      </c>
      <c r="I1" s="1"/>
      <c r="J1" s="1"/>
      <c r="K1" s="1"/>
    </row>
    <row r="2" spans="1:11">
      <c r="A2" s="21" t="s">
        <v>309</v>
      </c>
      <c r="B2" s="21" t="s">
        <v>0</v>
      </c>
      <c r="C2" s="79" t="s">
        <v>310</v>
      </c>
      <c r="D2" s="21" t="s">
        <v>311</v>
      </c>
      <c r="E2" s="21" t="s">
        <v>2</v>
      </c>
      <c r="F2" s="21" t="s">
        <v>3</v>
      </c>
      <c r="H2" s="93"/>
      <c r="I2" s="1"/>
      <c r="J2" s="1"/>
      <c r="K2" s="1"/>
    </row>
    <row r="3" spans="1:11">
      <c r="A3" s="94" t="s">
        <v>312</v>
      </c>
      <c r="B3" s="94" t="s">
        <v>313</v>
      </c>
      <c r="C3" s="96">
        <v>28865</v>
      </c>
      <c r="D3" s="97" t="s">
        <v>314</v>
      </c>
      <c r="E3" s="98">
        <v>5020</v>
      </c>
      <c r="F3" s="98" t="s">
        <v>252</v>
      </c>
      <c r="H3" s="93"/>
      <c r="I3" s="1"/>
      <c r="J3" s="1"/>
      <c r="K3" s="1"/>
    </row>
    <row r="4" spans="1:11">
      <c r="A4" s="94" t="s">
        <v>315</v>
      </c>
      <c r="B4" s="94" t="s">
        <v>316</v>
      </c>
      <c r="C4" s="96">
        <v>27675</v>
      </c>
      <c r="D4" s="97" t="s">
        <v>317</v>
      </c>
      <c r="E4" s="98">
        <v>5162</v>
      </c>
      <c r="F4" s="98" t="s">
        <v>318</v>
      </c>
      <c r="H4" s="1"/>
      <c r="I4" s="1"/>
      <c r="J4" s="1"/>
      <c r="K4" s="1"/>
    </row>
    <row r="5" spans="1:11" ht="14.4">
      <c r="A5" s="94" t="s">
        <v>319</v>
      </c>
      <c r="B5" s="94" t="s">
        <v>320</v>
      </c>
      <c r="C5" s="96">
        <v>32097</v>
      </c>
      <c r="D5" s="97" t="s">
        <v>321</v>
      </c>
      <c r="E5" s="98">
        <v>5751</v>
      </c>
      <c r="F5" s="98" t="s">
        <v>322</v>
      </c>
      <c r="H5" s="2"/>
      <c r="I5" s="1"/>
      <c r="J5" s="1"/>
      <c r="K5" s="1"/>
    </row>
    <row r="6" spans="1:11" ht="14.4">
      <c r="A6" s="94" t="s">
        <v>323</v>
      </c>
      <c r="B6" s="94" t="s">
        <v>324</v>
      </c>
      <c r="C6" s="96">
        <v>27996</v>
      </c>
      <c r="D6" s="97" t="s">
        <v>325</v>
      </c>
      <c r="E6" s="98">
        <v>5751</v>
      </c>
      <c r="F6" s="98" t="s">
        <v>326</v>
      </c>
      <c r="H6" s="2"/>
      <c r="I6" s="1"/>
      <c r="J6" s="1"/>
      <c r="K6" s="1"/>
    </row>
    <row r="7" spans="1:11">
      <c r="A7" s="94" t="s">
        <v>327</v>
      </c>
      <c r="B7" s="94" t="s">
        <v>328</v>
      </c>
      <c r="C7" s="96">
        <v>34649</v>
      </c>
      <c r="D7" s="97" t="s">
        <v>329</v>
      </c>
      <c r="E7" s="98">
        <v>5751</v>
      </c>
      <c r="F7" s="98" t="s">
        <v>326</v>
      </c>
      <c r="H7" s="1"/>
      <c r="I7" s="1"/>
      <c r="J7" s="1"/>
      <c r="K7" s="1"/>
    </row>
    <row r="8" spans="1:11">
      <c r="A8" s="94" t="s">
        <v>330</v>
      </c>
      <c r="B8" s="94" t="s">
        <v>331</v>
      </c>
      <c r="C8" s="96">
        <v>30919</v>
      </c>
      <c r="D8" s="97" t="s">
        <v>332</v>
      </c>
      <c r="E8" s="98">
        <v>5751</v>
      </c>
      <c r="F8" s="98" t="s">
        <v>326</v>
      </c>
      <c r="H8" s="1"/>
      <c r="I8" s="1"/>
      <c r="J8" s="1"/>
      <c r="K8" s="1"/>
    </row>
    <row r="9" spans="1:11">
      <c r="A9" s="94" t="s">
        <v>333</v>
      </c>
      <c r="B9" s="94" t="s">
        <v>334</v>
      </c>
      <c r="C9" s="96">
        <v>39340</v>
      </c>
      <c r="D9" s="97" t="s">
        <v>335</v>
      </c>
      <c r="E9" s="98">
        <v>5400</v>
      </c>
      <c r="F9" s="98" t="s">
        <v>336</v>
      </c>
      <c r="H9" s="1"/>
      <c r="I9" s="1"/>
      <c r="J9" s="1"/>
      <c r="K9" s="1"/>
    </row>
    <row r="10" spans="1:11">
      <c r="A10" s="94" t="s">
        <v>337</v>
      </c>
      <c r="B10" s="94" t="s">
        <v>338</v>
      </c>
      <c r="C10" s="96">
        <v>20657</v>
      </c>
      <c r="D10" s="97" t="s">
        <v>317</v>
      </c>
      <c r="E10" s="98">
        <v>5751</v>
      </c>
      <c r="F10" s="98" t="s">
        <v>326</v>
      </c>
      <c r="H10" s="1"/>
      <c r="I10" s="1"/>
      <c r="J10" s="1"/>
      <c r="K10" s="1"/>
    </row>
    <row r="11" spans="1:11">
      <c r="A11" s="94" t="s">
        <v>339</v>
      </c>
      <c r="B11" s="94" t="s">
        <v>340</v>
      </c>
      <c r="C11" s="96">
        <v>27003</v>
      </c>
      <c r="D11" s="97" t="s">
        <v>341</v>
      </c>
      <c r="E11" s="98">
        <v>5700</v>
      </c>
      <c r="F11" s="98" t="s">
        <v>342</v>
      </c>
      <c r="H11" s="1"/>
      <c r="I11" s="1"/>
      <c r="J11" s="1"/>
      <c r="K11" s="1"/>
    </row>
    <row r="12" spans="1:11">
      <c r="A12" s="94" t="s">
        <v>343</v>
      </c>
      <c r="B12" s="94" t="s">
        <v>344</v>
      </c>
      <c r="C12" s="96">
        <v>20513</v>
      </c>
      <c r="D12" s="97" t="s">
        <v>345</v>
      </c>
      <c r="E12" s="98">
        <v>5700</v>
      </c>
      <c r="F12" s="98" t="s">
        <v>342</v>
      </c>
      <c r="H12" s="1"/>
      <c r="I12" s="1"/>
      <c r="J12" s="1"/>
      <c r="K12" s="1"/>
    </row>
    <row r="13" spans="1:11">
      <c r="A13" s="94" t="s">
        <v>346</v>
      </c>
      <c r="B13" s="94" t="s">
        <v>347</v>
      </c>
      <c r="C13" s="96">
        <v>38341</v>
      </c>
      <c r="D13" s="97" t="s">
        <v>348</v>
      </c>
      <c r="E13" s="98">
        <v>5323</v>
      </c>
      <c r="F13" s="98" t="s">
        <v>349</v>
      </c>
      <c r="H13" s="1"/>
      <c r="I13" s="1"/>
      <c r="J13" s="1"/>
      <c r="K13" s="1"/>
    </row>
    <row r="14" spans="1:11">
      <c r="A14" s="94" t="s">
        <v>350</v>
      </c>
      <c r="B14" s="94" t="s">
        <v>351</v>
      </c>
      <c r="C14" s="96">
        <v>21360</v>
      </c>
      <c r="D14" s="97" t="s">
        <v>352</v>
      </c>
      <c r="E14" s="98">
        <v>5323</v>
      </c>
      <c r="F14" s="98" t="s">
        <v>349</v>
      </c>
      <c r="H14" s="1"/>
      <c r="I14" s="1"/>
      <c r="J14" s="1"/>
      <c r="K14" s="1"/>
    </row>
    <row r="15" spans="1:11">
      <c r="A15" s="94" t="s">
        <v>353</v>
      </c>
      <c r="B15" s="94" t="s">
        <v>354</v>
      </c>
      <c r="C15" s="96">
        <v>29413</v>
      </c>
      <c r="D15" s="97" t="s">
        <v>355</v>
      </c>
      <c r="E15" s="98">
        <v>5020</v>
      </c>
      <c r="F15" s="98" t="s">
        <v>252</v>
      </c>
      <c r="H15" s="1"/>
      <c r="I15" s="1"/>
      <c r="J15" s="1"/>
      <c r="K15" s="1"/>
    </row>
    <row r="16" spans="1:11">
      <c r="A16" s="94" t="s">
        <v>356</v>
      </c>
      <c r="B16" s="94" t="s">
        <v>357</v>
      </c>
      <c r="C16" s="96">
        <v>20352</v>
      </c>
      <c r="D16" s="97" t="s">
        <v>358</v>
      </c>
      <c r="E16" s="98">
        <v>5020</v>
      </c>
      <c r="F16" s="98" t="s">
        <v>252</v>
      </c>
      <c r="H16" s="1"/>
      <c r="I16" s="1"/>
      <c r="J16" s="1"/>
      <c r="K16" s="1"/>
    </row>
    <row r="17" spans="1:11">
      <c r="A17" s="94" t="s">
        <v>359</v>
      </c>
      <c r="B17" s="94" t="s">
        <v>316</v>
      </c>
      <c r="C17" s="96">
        <v>39149</v>
      </c>
      <c r="D17" s="97" t="s">
        <v>360</v>
      </c>
      <c r="E17" s="98">
        <v>5020</v>
      </c>
      <c r="F17" s="98" t="s">
        <v>252</v>
      </c>
      <c r="H17" s="1"/>
      <c r="I17" s="1"/>
      <c r="J17" s="1"/>
      <c r="K17" s="1"/>
    </row>
    <row r="18" spans="1:11">
      <c r="A18" s="94" t="s">
        <v>361</v>
      </c>
      <c r="B18" s="94" t="s">
        <v>362</v>
      </c>
      <c r="C18" s="96">
        <v>38110</v>
      </c>
      <c r="D18" s="97" t="s">
        <v>363</v>
      </c>
      <c r="E18" s="98">
        <v>5630</v>
      </c>
      <c r="F18" s="98" t="s">
        <v>364</v>
      </c>
    </row>
    <row r="19" spans="1:11">
      <c r="A19" s="94" t="s">
        <v>327</v>
      </c>
      <c r="B19" s="94" t="s">
        <v>328</v>
      </c>
      <c r="C19" s="96">
        <v>34649</v>
      </c>
      <c r="D19" s="97" t="s">
        <v>329</v>
      </c>
      <c r="E19" s="98">
        <v>5751</v>
      </c>
      <c r="F19" s="98" t="s">
        <v>326</v>
      </c>
    </row>
    <row r="20" spans="1:11">
      <c r="A20" s="94" t="s">
        <v>365</v>
      </c>
      <c r="B20" s="94" t="s">
        <v>366</v>
      </c>
      <c r="C20" s="96">
        <v>34227</v>
      </c>
      <c r="D20" s="97" t="s">
        <v>367</v>
      </c>
      <c r="E20" s="98">
        <v>5020</v>
      </c>
      <c r="F20" s="98" t="s">
        <v>252</v>
      </c>
    </row>
    <row r="21" spans="1:11">
      <c r="A21" s="94" t="s">
        <v>368</v>
      </c>
      <c r="B21" s="94" t="s">
        <v>369</v>
      </c>
      <c r="C21" s="96">
        <v>28251</v>
      </c>
      <c r="D21" s="97" t="s">
        <v>370</v>
      </c>
      <c r="E21" s="98">
        <v>5324</v>
      </c>
      <c r="F21" s="98" t="s">
        <v>371</v>
      </c>
    </row>
    <row r="22" spans="1:11">
      <c r="A22" s="94" t="s">
        <v>372</v>
      </c>
      <c r="B22" s="94" t="s">
        <v>373</v>
      </c>
      <c r="C22" s="96">
        <v>28389</v>
      </c>
      <c r="D22" s="97" t="s">
        <v>374</v>
      </c>
      <c r="E22" s="98">
        <v>4820</v>
      </c>
      <c r="F22" s="98" t="s">
        <v>375</v>
      </c>
    </row>
    <row r="23" spans="1:11">
      <c r="A23" s="94" t="s">
        <v>376</v>
      </c>
      <c r="B23" s="94" t="s">
        <v>31</v>
      </c>
      <c r="C23" s="96">
        <v>20100</v>
      </c>
      <c r="D23" s="97" t="s">
        <v>377</v>
      </c>
      <c r="E23" s="98">
        <v>5700</v>
      </c>
      <c r="F23" s="98" t="s">
        <v>342</v>
      </c>
    </row>
    <row r="24" spans="1:11">
      <c r="A24" s="94" t="s">
        <v>378</v>
      </c>
      <c r="B24" s="94" t="s">
        <v>379</v>
      </c>
      <c r="C24" s="96">
        <v>29366</v>
      </c>
      <c r="D24" s="97" t="s">
        <v>380</v>
      </c>
      <c r="E24" s="98">
        <v>5020</v>
      </c>
      <c r="F24" s="98" t="s">
        <v>252</v>
      </c>
    </row>
    <row r="25" spans="1:11">
      <c r="A25" s="94" t="s">
        <v>381</v>
      </c>
      <c r="B25" s="94" t="s">
        <v>382</v>
      </c>
      <c r="C25" s="96">
        <v>21020</v>
      </c>
      <c r="D25" s="97" t="s">
        <v>383</v>
      </c>
      <c r="E25" s="98">
        <v>5330</v>
      </c>
      <c r="F25" s="98" t="s">
        <v>384</v>
      </c>
    </row>
    <row r="26" spans="1:11">
      <c r="A26" s="94" t="s">
        <v>385</v>
      </c>
      <c r="B26" s="94" t="s">
        <v>338</v>
      </c>
      <c r="C26" s="96">
        <v>24110</v>
      </c>
      <c r="D26" s="97" t="s">
        <v>386</v>
      </c>
      <c r="E26" s="98">
        <v>5400</v>
      </c>
      <c r="F26" s="98" t="s">
        <v>336</v>
      </c>
    </row>
    <row r="27" spans="1:11">
      <c r="A27" s="94" t="s">
        <v>387</v>
      </c>
      <c r="B27" s="94" t="s">
        <v>388</v>
      </c>
      <c r="C27" s="96">
        <v>20194</v>
      </c>
      <c r="D27" s="97" t="s">
        <v>389</v>
      </c>
      <c r="E27" s="98">
        <v>5542</v>
      </c>
      <c r="F27" s="98" t="s">
        <v>390</v>
      </c>
    </row>
    <row r="28" spans="1:11">
      <c r="A28" s="94" t="s">
        <v>391</v>
      </c>
      <c r="B28" s="94" t="s">
        <v>392</v>
      </c>
      <c r="C28" s="96">
        <v>30090</v>
      </c>
      <c r="D28" s="97" t="s">
        <v>393</v>
      </c>
      <c r="E28" s="98">
        <v>5524</v>
      </c>
      <c r="F28" s="98" t="s">
        <v>394</v>
      </c>
    </row>
    <row r="29" spans="1:11">
      <c r="A29" s="94" t="s">
        <v>395</v>
      </c>
      <c r="B29" s="94" t="s">
        <v>320</v>
      </c>
      <c r="C29" s="96">
        <v>39466</v>
      </c>
      <c r="D29" s="97" t="s">
        <v>396</v>
      </c>
      <c r="E29" s="98">
        <v>5201</v>
      </c>
      <c r="F29" s="98" t="s">
        <v>397</v>
      </c>
    </row>
    <row r="30" spans="1:11">
      <c r="A30" s="94" t="s">
        <v>398</v>
      </c>
      <c r="B30" s="94" t="s">
        <v>21</v>
      </c>
      <c r="C30" s="96">
        <v>39064</v>
      </c>
      <c r="D30" s="97" t="s">
        <v>399</v>
      </c>
      <c r="E30" s="98">
        <v>5020</v>
      </c>
      <c r="F30" s="98" t="s">
        <v>252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1"/>
  <dimension ref="A1:B85"/>
  <sheetViews>
    <sheetView zoomScaleNormal="100" workbookViewId="0">
      <selection activeCell="D11" sqref="D11"/>
    </sheetView>
  </sheetViews>
  <sheetFormatPr baseColWidth="10" defaultColWidth="11.44140625" defaultRowHeight="15.6"/>
  <cols>
    <col min="1" max="1" width="28.5546875" style="25" customWidth="1"/>
    <col min="2" max="2" width="98.44140625" style="25" customWidth="1"/>
    <col min="3" max="16384" width="11.44140625" style="25"/>
  </cols>
  <sheetData>
    <row r="1" spans="1:2" ht="69.45" customHeight="1">
      <c r="A1" s="160" t="s">
        <v>289</v>
      </c>
      <c r="B1" s="160"/>
    </row>
    <row r="2" spans="1:2">
      <c r="A2" s="66" t="s">
        <v>287</v>
      </c>
      <c r="B2" s="65" t="s">
        <v>282</v>
      </c>
    </row>
    <row r="3" spans="1:2">
      <c r="A3" s="67" t="s">
        <v>280</v>
      </c>
      <c r="B3" s="25" t="s">
        <v>283</v>
      </c>
    </row>
    <row r="4" spans="1:2" ht="19.8" customHeight="1">
      <c r="A4" s="67" t="s">
        <v>278</v>
      </c>
      <c r="B4" s="25" t="s">
        <v>407</v>
      </c>
    </row>
    <row r="5" spans="1:2" ht="19.8" customHeight="1">
      <c r="A5" s="67" t="s">
        <v>275</v>
      </c>
      <c r="B5" s="25" t="s">
        <v>284</v>
      </c>
    </row>
    <row r="6" spans="1:2" ht="19.8" customHeight="1">
      <c r="A6" s="67" t="s">
        <v>276</v>
      </c>
      <c r="B6" s="25" t="s">
        <v>286</v>
      </c>
    </row>
    <row r="7" spans="1:2" ht="19.8" customHeight="1" thickBot="1">
      <c r="A7" s="61"/>
    </row>
    <row r="8" spans="1:2" ht="21.6" thickTop="1">
      <c r="A8" s="68" t="s">
        <v>409</v>
      </c>
      <c r="B8" s="69"/>
    </row>
    <row r="9" spans="1:2" ht="29.4" customHeight="1">
      <c r="A9" s="75" t="s">
        <v>288</v>
      </c>
      <c r="B9" s="70"/>
    </row>
    <row r="10" spans="1:2" ht="19.8" customHeight="1">
      <c r="A10" s="73" t="s">
        <v>280</v>
      </c>
      <c r="B10" s="71"/>
    </row>
    <row r="11" spans="1:2" ht="19.8" customHeight="1">
      <c r="A11" s="73" t="s">
        <v>278</v>
      </c>
      <c r="B11" s="71"/>
    </row>
    <row r="12" spans="1:2" ht="19.8" customHeight="1">
      <c r="A12" s="73" t="s">
        <v>275</v>
      </c>
      <c r="B12" s="71"/>
    </row>
    <row r="13" spans="1:2" ht="19.8" customHeight="1" thickBot="1">
      <c r="A13" s="74" t="s">
        <v>276</v>
      </c>
      <c r="B13" s="72"/>
    </row>
    <row r="14" spans="1:2" ht="16.8" thickTop="1" thickBot="1">
      <c r="A14" s="61"/>
    </row>
    <row r="15" spans="1:2" ht="21.6" thickTop="1">
      <c r="A15" s="68" t="s">
        <v>409</v>
      </c>
    </row>
    <row r="16" spans="1:2">
      <c r="A16" s="25" t="s">
        <v>410</v>
      </c>
    </row>
    <row r="17" spans="1:1">
      <c r="A17" s="71" t="s">
        <v>413</v>
      </c>
    </row>
    <row r="18" spans="1:1">
      <c r="A18" s="26" t="s">
        <v>416</v>
      </c>
    </row>
    <row r="19" spans="1:1" s="26" customFormat="1">
      <c r="A19" s="71" t="s">
        <v>419</v>
      </c>
    </row>
    <row r="20" spans="1:1" s="26" customFormat="1">
      <c r="A20" s="26" t="s">
        <v>412</v>
      </c>
    </row>
    <row r="21" spans="1:1">
      <c r="A21" s="71" t="s">
        <v>421</v>
      </c>
    </row>
    <row r="22" spans="1:1">
      <c r="A22" s="25" t="s">
        <v>411</v>
      </c>
    </row>
    <row r="23" spans="1:1">
      <c r="A23" s="71" t="s">
        <v>424</v>
      </c>
    </row>
    <row r="65" spans="1:2">
      <c r="A65" s="62" t="s">
        <v>275</v>
      </c>
      <c r="B65" s="63" t="s">
        <v>277</v>
      </c>
    </row>
    <row r="66" spans="1:2">
      <c r="A66" s="64" t="s">
        <v>280</v>
      </c>
      <c r="B66" s="63" t="s">
        <v>281</v>
      </c>
    </row>
    <row r="67" spans="1:2">
      <c r="A67" s="62" t="s">
        <v>276</v>
      </c>
      <c r="B67" s="63" t="s">
        <v>285</v>
      </c>
    </row>
    <row r="68" spans="1:2">
      <c r="A68" s="62" t="s">
        <v>278</v>
      </c>
      <c r="B68" s="63" t="s">
        <v>279</v>
      </c>
    </row>
    <row r="71" spans="1:2">
      <c r="B71" s="25" t="s">
        <v>413</v>
      </c>
    </row>
    <row r="72" spans="1:2">
      <c r="B72" s="25" t="s">
        <v>414</v>
      </c>
    </row>
    <row r="73" spans="1:2">
      <c r="B73" s="25" t="s">
        <v>415</v>
      </c>
    </row>
    <row r="75" spans="1:2">
      <c r="B75" s="25" t="s">
        <v>417</v>
      </c>
    </row>
    <row r="76" spans="1:2">
      <c r="B76" s="25" t="s">
        <v>418</v>
      </c>
    </row>
    <row r="77" spans="1:2">
      <c r="B77" s="25" t="s">
        <v>419</v>
      </c>
    </row>
    <row r="79" spans="1:2">
      <c r="B79" s="25" t="s">
        <v>420</v>
      </c>
    </row>
    <row r="80" spans="1:2">
      <c r="B80" s="25" t="s">
        <v>421</v>
      </c>
    </row>
    <row r="81" spans="2:2">
      <c r="B81" s="25" t="s">
        <v>422</v>
      </c>
    </row>
    <row r="83" spans="2:2">
      <c r="B83" s="25" t="s">
        <v>423</v>
      </c>
    </row>
    <row r="84" spans="2:2">
      <c r="B84" s="25" t="s">
        <v>424</v>
      </c>
    </row>
    <row r="85" spans="2:2">
      <c r="B85" s="25" t="s">
        <v>425</v>
      </c>
    </row>
  </sheetData>
  <mergeCells count="1">
    <mergeCell ref="A1:B1"/>
  </mergeCells>
  <conditionalFormatting sqref="B10:B13">
    <cfRule type="expression" dxfId="9" priority="10">
      <formula>B10=VLOOKUP(A10,$A$65:$B$68,2,0)</formula>
    </cfRule>
  </conditionalFormatting>
  <conditionalFormatting sqref="A17">
    <cfRule type="expression" dxfId="8" priority="9">
      <formula>A17=VLOOKUP(XFD17,$A$65:$B$68,2,0)</formula>
    </cfRule>
    <cfRule type="cellIs" dxfId="7" priority="5" operator="equal">
      <formula>$B$71</formula>
    </cfRule>
  </conditionalFormatting>
  <conditionalFormatting sqref="A21">
    <cfRule type="expression" dxfId="6" priority="8">
      <formula>A21=VLOOKUP(XFD21,$A$65:$B$68,2,0)</formula>
    </cfRule>
    <cfRule type="cellIs" dxfId="5" priority="3" operator="equal">
      <formula>$B$80</formula>
    </cfRule>
  </conditionalFormatting>
  <conditionalFormatting sqref="A23">
    <cfRule type="expression" dxfId="4" priority="7">
      <formula>A23=VLOOKUP(XFD23,$A$65:$B$68,2,0)</formula>
    </cfRule>
    <cfRule type="cellIs" dxfId="3" priority="1" operator="equal">
      <formula>$B$84</formula>
    </cfRule>
  </conditionalFormatting>
  <conditionalFormatting sqref="A19">
    <cfRule type="expression" dxfId="2" priority="6">
      <formula>A19=VLOOKUP(XFD19,$A$65:$B$68,2,0)</formula>
    </cfRule>
    <cfRule type="cellIs" dxfId="1" priority="4" operator="equal">
      <formula>$B$77</formula>
    </cfRule>
    <cfRule type="cellIs" dxfId="0" priority="2" operator="equal">
      <formula>$B$77</formula>
    </cfRule>
  </conditionalFormatting>
  <dataValidations count="5">
    <dataValidation type="list" allowBlank="1" showInputMessage="1" showErrorMessage="1" sqref="B10:B13" xr:uid="{00000000-0002-0000-2400-000000000000}">
      <formula1>$B$65:$B$68</formula1>
    </dataValidation>
    <dataValidation type="list" allowBlank="1" showInputMessage="1" showErrorMessage="1" sqref="A17" xr:uid="{17A8E9F3-EF05-4C70-B76B-31299F45AAB0}">
      <formula1>ZelleA1</formula1>
    </dataValidation>
    <dataValidation type="list" allowBlank="1" showInputMessage="1" showErrorMessage="1" sqref="A19" xr:uid="{BBF6FF95-851D-4837-9049-3115992A4C34}">
      <formula1>Gehezu</formula1>
    </dataValidation>
    <dataValidation type="list" allowBlank="1" showInputMessage="1" showErrorMessage="1" sqref="A21" xr:uid="{D9C260CF-A61C-49A8-9A0B-F8B69D0400F6}">
      <formula1>GehezuTastenk</formula1>
    </dataValidation>
    <dataValidation type="list" allowBlank="1" showInputMessage="1" showErrorMessage="1" sqref="A23" xr:uid="{FD39550E-B660-48D7-AD94-D9749091EFF5}">
      <formula1>Tabelle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37</vt:i4>
      </vt:variant>
      <vt:variant>
        <vt:lpstr>Benannte Bereiche</vt:lpstr>
      </vt:variant>
      <vt:variant>
        <vt:i4>25</vt:i4>
      </vt:variant>
    </vt:vector>
  </HeadingPairs>
  <TitlesOfParts>
    <vt:vector size="62" baseType="lpstr">
      <vt:lpstr>Start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Gehezu</vt:lpstr>
      <vt:lpstr>GehezuTastenk</vt:lpstr>
      <vt:lpstr>'22'!Prozent1</vt:lpstr>
      <vt:lpstr>'23'!Prozent1</vt:lpstr>
      <vt:lpstr>'24'!Prozent1</vt:lpstr>
      <vt:lpstr>'25'!Prozent1</vt:lpstr>
      <vt:lpstr>'26'!Prozent1</vt:lpstr>
      <vt:lpstr>'27'!Prozent1</vt:lpstr>
      <vt:lpstr>'28'!Prozent1</vt:lpstr>
      <vt:lpstr>'29'!Prozent1</vt:lpstr>
      <vt:lpstr>'31'!Prozent1</vt:lpstr>
      <vt:lpstr>'32'!Prozent1</vt:lpstr>
      <vt:lpstr>'22'!Prozent2</vt:lpstr>
      <vt:lpstr>'23'!Prozent2</vt:lpstr>
      <vt:lpstr>'24'!Prozent2</vt:lpstr>
      <vt:lpstr>'25'!Prozent2</vt:lpstr>
      <vt:lpstr>'26'!Prozent2</vt:lpstr>
      <vt:lpstr>'27'!Prozent2</vt:lpstr>
      <vt:lpstr>'28'!Prozent2</vt:lpstr>
      <vt:lpstr>'29'!Prozent2</vt:lpstr>
      <vt:lpstr>'31'!Prozent2</vt:lpstr>
      <vt:lpstr>'32'!Prozent2</vt:lpstr>
      <vt:lpstr>Tabelle</vt:lpstr>
      <vt:lpstr>Wie_kommt_man_schnell_in_die_Zelle_A1?</vt:lpstr>
      <vt:lpstr>ZelleA1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Alois Klotz</cp:lastModifiedBy>
  <cp:lastPrinted>2025-01-12T08:13:22Z</cp:lastPrinted>
  <dcterms:created xsi:type="dcterms:W3CDTF">2006-02-01T17:06:29Z</dcterms:created>
  <dcterms:modified xsi:type="dcterms:W3CDTF">2025-01-21T10:59:49Z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-1037197606</vt:i4>
  </property>
  <property fmtid="{D5CDD505-2E9C-101B-9397-08002B2CF9AE}" pid="3" name="_EmailSubject">
    <vt:lpwstr>Zusammenfassende Übung zu M4 </vt:lpwstr>
  </property>
  <property fmtid="{D5CDD505-2E9C-101B-9397-08002B2CF9AE}" pid="4" name="_AuthorEmail">
    <vt:lpwstr>e.pernstich@sbg.at</vt:lpwstr>
  </property>
  <property fmtid="{D5CDD505-2E9C-101B-9397-08002B2CF9AE}" pid="5" name="_AuthorEmailDisplayName">
    <vt:lpwstr>Elfi Pernstich</vt:lpwstr>
  </property>
  <property fmtid="{D5CDD505-2E9C-101B-9397-08002B2CF9AE}" pid="6" name="_ReviewingToolsShownOnce">
    <vt:lpwstr/>
  </property>
</Properties>
</file>